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55" tabRatio="863" activeTab="0"/>
  </bookViews>
  <sheets>
    <sheet name="收支总表1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1">'2收入预算总表'!$A$1:$V$11</definedName>
    <definedName name="_xlnm.Print_Area" localSheetId="2">'3支出预算总表'!$A$1:$M$12</definedName>
    <definedName name="_xlnm.Print_Area" localSheetId="3">'4一般公共预算和政府性基金收支总表'!$A$1:$M$36</definedName>
    <definedName name="_xlnm.Print_Area" localSheetId="4">'5一般公共预算支出表'!$A$1:$M$11</definedName>
    <definedName name="_xlnm.Print_Area" localSheetId="5">'6一般公共预算基本支出表'!$A$1:$O$34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Area" localSheetId="0">'收支总表1'!$A$1:$Q$30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'6一般公共预算基本支出表'!$1:$5</definedName>
    <definedName name="_xlnm.Print_Titles" localSheetId="6">'7一般公共预算“三公”经费支出表'!$1:$12</definedName>
    <definedName name="_xlnm.Print_Titles" localSheetId="7">'8政府性基金支出表'!$1:$6</definedName>
    <definedName name="_xlnm.Print_Titles" localSheetId="0">'收支总表1'!$1:$6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<sst xmlns="http://schemas.openxmlformats.org/spreadsheetml/2006/main" count="376" uniqueCount="194">
  <si>
    <t>预算01表</t>
  </si>
  <si>
    <t>2017年部门收支总体情况表</t>
  </si>
  <si>
    <t>单位：万元</t>
  </si>
  <si>
    <t>项目</t>
  </si>
  <si>
    <t>收入</t>
  </si>
  <si>
    <t>支出</t>
  </si>
  <si>
    <t>总计</t>
  </si>
  <si>
    <t>一、工资福利支出</t>
  </si>
  <si>
    <t>二、对个人和家庭的补助</t>
  </si>
  <si>
    <t>三、商品和服务支出</t>
  </si>
  <si>
    <t>四、专项支出</t>
  </si>
  <si>
    <t>小计</t>
  </si>
  <si>
    <t>编内在职人员支出</t>
  </si>
  <si>
    <t>社会保障缴费</t>
  </si>
  <si>
    <t>超编人员支出</t>
  </si>
  <si>
    <t>离退休经费</t>
  </si>
  <si>
    <t>生活补助</t>
  </si>
  <si>
    <t>住房公积金</t>
  </si>
  <si>
    <t>助学金</t>
  </si>
  <si>
    <t>其他对个人和家庭的补助支出</t>
  </si>
  <si>
    <t>一般性项目</t>
  </si>
  <si>
    <t>专项资金</t>
  </si>
  <si>
    <t>一、一般公共预算</t>
  </si>
  <si>
    <t xml:space="preserve">  经费拨款</t>
  </si>
  <si>
    <t xml:space="preserve">  缴入国库的行政事业性收费安排的拨款</t>
  </si>
  <si>
    <t xml:space="preserve">  罚没收入</t>
  </si>
  <si>
    <t xml:space="preserve">  专项收入</t>
  </si>
  <si>
    <t xml:space="preserve">  国有资本经营收入</t>
  </si>
  <si>
    <t xml:space="preserve">  国有资源（资产）有偿使用收入</t>
  </si>
  <si>
    <t xml:space="preserve">  提前告知一般性转移支付</t>
  </si>
  <si>
    <t xml:space="preserve">  提前告知专项转移支付</t>
  </si>
  <si>
    <t>二、政府性基金</t>
  </si>
  <si>
    <t xml:space="preserve">  政府性基金拨款</t>
  </si>
  <si>
    <t>三、财政专户管理资金</t>
  </si>
  <si>
    <t>四、债务收入</t>
  </si>
  <si>
    <t>五、其他各项收入</t>
  </si>
  <si>
    <t xml:space="preserve">  附属单位上缴收入或事业单位经营收入</t>
  </si>
  <si>
    <t xml:space="preserve">  其他收入</t>
  </si>
  <si>
    <t>六、上年结转、结余</t>
  </si>
  <si>
    <t xml:space="preserve">  一般公共预算拨款结转、结余</t>
  </si>
  <si>
    <t xml:space="preserve">  财政专户结转、结余</t>
  </si>
  <si>
    <t xml:space="preserve">  政府性基金结转、结余</t>
  </si>
  <si>
    <t xml:space="preserve">  其他结转、结余</t>
  </si>
  <si>
    <t>备注：部分项目总数与分项加和数略有差异，主要是四舍五入因素所致</t>
  </si>
  <si>
    <t>预算02表</t>
  </si>
  <si>
    <t>2017年部门收入总体情况表</t>
  </si>
  <si>
    <t>科目编码</t>
  </si>
  <si>
    <t>单位代码</t>
  </si>
  <si>
    <t>单位（科目名称）</t>
  </si>
  <si>
    <t>一般公共预算</t>
  </si>
  <si>
    <t>转移支付资金</t>
  </si>
  <si>
    <t>政府性基金</t>
  </si>
  <si>
    <t>财政专户管理资金</t>
  </si>
  <si>
    <t>其他各项收入</t>
  </si>
  <si>
    <t>上年结余、结转</t>
  </si>
  <si>
    <t>类</t>
  </si>
  <si>
    <t>款</t>
  </si>
  <si>
    <t>项</t>
  </si>
  <si>
    <t>经费拨款</t>
  </si>
  <si>
    <t>缴入国库的行政事业性收费安排的拨款</t>
  </si>
  <si>
    <t>罚没收入</t>
  </si>
  <si>
    <t>专项收入</t>
  </si>
  <si>
    <t>国有资本经营收入</t>
  </si>
  <si>
    <t>国有资源（资产）有偿使用收入</t>
  </si>
  <si>
    <t>提前告知一般性转移支付</t>
  </si>
  <si>
    <t>提前告知专项转移支付</t>
  </si>
  <si>
    <t>政府性基金拨款</t>
  </si>
  <si>
    <t>**</t>
  </si>
  <si>
    <t>合计</t>
  </si>
  <si>
    <t>208</t>
  </si>
  <si>
    <t>05</t>
  </si>
  <si>
    <t>01</t>
  </si>
  <si>
    <t xml:space="preserve">  </t>
  </si>
  <si>
    <t>210</t>
  </si>
  <si>
    <t>11</t>
  </si>
  <si>
    <t>02</t>
  </si>
  <si>
    <t xml:space="preserve">  事业单位医疗</t>
  </si>
  <si>
    <t>04</t>
  </si>
  <si>
    <t>99</t>
  </si>
  <si>
    <t>221</t>
  </si>
  <si>
    <t xml:space="preserve">  住房公积金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</si>
  <si>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</si>
  <si>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</si>
  <si>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</si>
  <si>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</si>
  <si>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</si>
  <si>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</si>
  <si>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</si>
  <si>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预算04表</t>
  </si>
  <si>
    <t>2017年财政拨款收支总体情况表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</si>
  <si>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</si>
  <si>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</si>
  <si>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</si>
  <si>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</si>
  <si>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</si>
  <si>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本年支出小计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</si>
  <si>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</si>
  <si>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</si>
  <si>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</si>
  <si>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</si>
  <si>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</si>
  <si>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</si>
  <si>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</si>
  <si>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</si>
  <si>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</si>
  <si>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</si>
  <si>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</si>
  <si>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</si>
  <si>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</si>
  <si>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</si>
  <si>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</si>
  <si>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</si>
  <si>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</si>
  <si>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</si>
  <si>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</si>
  <si>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</si>
  <si>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</si>
  <si>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</si>
  <si>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</si>
  <si>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</si>
  <si>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</si>
  <si>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</si>
  <si>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</si>
  <si>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 xml:space="preserve">  收  入  合  计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</si>
  <si>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</si>
  <si>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</si>
  <si>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</si>
  <si>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</si>
  <si>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</si>
  <si>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</si>
  <si>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其中：财政拨款</t>
  </si>
  <si>
    <t xml:space="preserve">  基本工资</t>
  </si>
  <si>
    <t xml:space="preserve">  保留福补</t>
  </si>
  <si>
    <t xml:space="preserve">  事业绩效工资</t>
  </si>
  <si>
    <t>03</t>
  </si>
  <si>
    <t xml:space="preserve">  奖金</t>
  </si>
  <si>
    <t xml:space="preserve">  养老保险</t>
  </si>
  <si>
    <t xml:space="preserve">  医疗保险</t>
  </si>
  <si>
    <t xml:space="preserve">  生育保险</t>
  </si>
  <si>
    <t>13</t>
  </si>
  <si>
    <t xml:space="preserve">  公务交通补贴</t>
  </si>
  <si>
    <t>95</t>
  </si>
  <si>
    <t xml:space="preserve">  文明奖（行政，参照）</t>
  </si>
  <si>
    <t>96</t>
  </si>
  <si>
    <t xml:space="preserve">  文明奖（事业）</t>
  </si>
  <si>
    <t>商品和服务支出</t>
  </si>
  <si>
    <t>17</t>
  </si>
  <si>
    <t xml:space="preserve">  公务接待费</t>
  </si>
  <si>
    <t>31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</si>
  <si>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</si>
  <si>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</si>
  <si>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</si>
  <si>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</si>
  <si>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遗属补助</t>
  </si>
  <si>
    <t>16</t>
  </si>
  <si>
    <t xml:space="preserve">  离休津贴补贴</t>
  </si>
  <si>
    <t xml:space="preserve">  护理费</t>
  </si>
  <si>
    <t>20</t>
  </si>
  <si>
    <t xml:space="preserve">  退休公务费</t>
  </si>
  <si>
    <t>97</t>
  </si>
  <si>
    <t xml:space="preserve">  文明奖（离休及退休行政、参照）</t>
  </si>
  <si>
    <t xml:space="preserve">  其他对个人和家庭的补助支出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</si>
  <si>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</si>
  <si>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</si>
  <si>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</si>
  <si>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</si>
  <si>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</si>
  <si>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</si>
  <si>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</si>
  <si>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</si>
  <si>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</si>
  <si>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</si>
  <si>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1.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</si>
  <si>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  2.部分项目总数与分项加和数略有差异，主要是四舍五入因素所致</t>
  </si>
  <si>
    <t>预算08表</t>
  </si>
  <si>
    <t>2017年政府性基金支出情况表</t>
  </si>
  <si>
    <t>部门名称：开封市卫生学校</t>
  </si>
  <si>
    <t>部门名称：开封市卫生学校</t>
  </si>
  <si>
    <t xml:space="preserve">  津贴补贴</t>
  </si>
  <si>
    <t xml:space="preserve">  失业保险</t>
  </si>
  <si>
    <t xml:space="preserve">  工伤保险</t>
  </si>
  <si>
    <t xml:space="preserve"> </t>
  </si>
  <si>
    <t xml:space="preserve"> </t>
  </si>
  <si>
    <t xml:space="preserve"> </t>
  </si>
  <si>
    <t>说明：本表空白</t>
  </si>
  <si>
    <t>205</t>
  </si>
  <si>
    <t>03</t>
  </si>
  <si>
    <t>02</t>
  </si>
  <si>
    <t>中专教育</t>
  </si>
  <si>
    <t>208</t>
  </si>
  <si>
    <t>05</t>
  </si>
  <si>
    <t xml:space="preserve">  事业单位离退休</t>
  </si>
  <si>
    <t>612002</t>
  </si>
  <si>
    <t>事业单位离退休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</si>
</sst>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);[Red]\(#,##0.0\)"/>
    <numFmt numFmtId="185" formatCode="00"/>
    <numFmt numFmtId="186" formatCode="0000"/>
    <numFmt numFmtId="187" formatCode="#,##0_ "/>
    <numFmt numFmtId="188" formatCode="#,##0.0_ "/>
    <numFmt numFmtId="189" formatCode="* #,##0.00;* \-#,##0.00;* &quot;&quot;??;@"/>
    <numFmt numFmtId="190" formatCode="#,##0.0"/>
    <numFmt numFmtId="191" formatCode="#,##0_ ;[Red]\-#,##0\ "/>
    <numFmt numFmtId="192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  <xf numFmtId="0" fontId="2" fillId="0" borderId="0" xfId="75">
      <alignment/>
      <protection/>
    </xf>
    <xf numFmtId="185" fontId="3" fillId="0" borderId="0" xfId="75" applyNumberFormat="1" applyFont="1" applyFill="1" applyAlignment="1" applyProtection="1">
      <alignment horizontal="center" vertical="center"/>
      <protection/>
    </xf>
    <xf numFmtId="186" fontId="3" fillId="0" borderId="0" xfId="75" applyNumberFormat="1" applyFont="1" applyFill="1" applyAlignment="1" applyProtection="1">
      <alignment horizontal="center" vertical="center"/>
      <protection/>
    </xf>
    <xf numFmtId="0" fontId="3" fillId="0" borderId="0" xfId="75" applyNumberFormat="1" applyFont="1" applyFill="1" applyAlignment="1" applyProtection="1">
      <alignment horizontal="right" vertical="center"/>
      <protection/>
    </xf>
    <xf numFmtId="0" fontId="3" fillId="0" borderId="0" xfId="75" applyNumberFormat="1" applyFont="1" applyFill="1" applyAlignment="1" applyProtection="1">
      <alignment horizontal="left" vertical="center" wrapText="1"/>
      <protection/>
    </xf>
    <xf numFmtId="184" fontId="3" fillId="0" borderId="0" xfId="75" applyNumberFormat="1" applyFont="1" applyFill="1" applyAlignment="1" applyProtection="1">
      <alignment vertical="center"/>
      <protection/>
    </xf>
    <xf numFmtId="0" fontId="4" fillId="0" borderId="0" xfId="75" applyNumberFormat="1" applyFont="1" applyFill="1" applyAlignment="1" applyProtection="1">
      <alignment horizontal="centerContinuous" vertical="center"/>
      <protection/>
    </xf>
    <xf numFmtId="184" fontId="3" fillId="0" borderId="10" xfId="75" applyNumberFormat="1" applyFont="1" applyFill="1" applyBorder="1" applyAlignment="1" applyProtection="1">
      <alignment vertical="center"/>
      <protection/>
    </xf>
    <xf numFmtId="0" fontId="3" fillId="0" borderId="11" xfId="75" applyNumberFormat="1" applyFont="1" applyFill="1" applyBorder="1" applyAlignment="1" applyProtection="1">
      <alignment horizontal="centerContinuous" vertical="center"/>
      <protection/>
    </xf>
    <xf numFmtId="0" fontId="3" fillId="0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12" xfId="75" applyNumberFormat="1" applyFont="1" applyFill="1" applyBorder="1" applyAlignment="1" applyProtection="1">
      <alignment horizontal="centerContinuous" vertical="center"/>
      <protection/>
    </xf>
    <xf numFmtId="185" fontId="3" fillId="0" borderId="11" xfId="75" applyNumberFormat="1" applyFont="1" applyFill="1" applyBorder="1" applyAlignment="1" applyProtection="1">
      <alignment horizontal="center" vertical="center"/>
      <protection/>
    </xf>
    <xf numFmtId="186" fontId="3" fillId="0" borderId="11" xfId="75" applyNumberFormat="1" applyFont="1" applyFill="1" applyBorder="1" applyAlignment="1" applyProtection="1">
      <alignment horizontal="center" vertical="center"/>
      <protection/>
    </xf>
    <xf numFmtId="0" fontId="3" fillId="0" borderId="13" xfId="75" applyNumberFormat="1" applyFont="1" applyFill="1" applyBorder="1" applyAlignment="1" applyProtection="1">
      <alignment horizontal="center" vertical="center" wrapText="1"/>
      <protection/>
    </xf>
    <xf numFmtId="0" fontId="3" fillId="0" borderId="11" xfId="75" applyNumberFormat="1" applyFont="1" applyFill="1" applyBorder="1" applyAlignment="1" applyProtection="1">
      <alignment horizontal="center" vertical="center"/>
      <protection/>
    </xf>
    <xf numFmtId="49" fontId="3" fillId="0" borderId="11" xfId="75" applyNumberFormat="1" applyFont="1" applyFill="1" applyBorder="1" applyAlignment="1" applyProtection="1">
      <alignment horizontal="center" vertical="center"/>
      <protection/>
    </xf>
    <xf numFmtId="49" fontId="3" fillId="0" borderId="11" xfId="75" applyNumberFormat="1" applyFont="1" applyFill="1" applyBorder="1" applyAlignment="1" applyProtection="1">
      <alignment horizontal="left" vertical="center"/>
      <protection/>
    </xf>
    <xf numFmtId="0" fontId="3" fillId="0" borderId="11" xfId="75" applyNumberFormat="1" applyFont="1" applyFill="1" applyBorder="1" applyAlignment="1" applyProtection="1">
      <alignment horizontal="left" vertical="center" wrapText="1"/>
      <protection/>
    </xf>
    <xf numFmtId="3" fontId="3" fillId="0" borderId="11" xfId="75" applyNumberFormat="1" applyFont="1" applyFill="1" applyBorder="1" applyAlignment="1" applyProtection="1">
      <alignment horizontal="right" vertical="center"/>
      <protection/>
    </xf>
    <xf numFmtId="188" fontId="3" fillId="0" borderId="0" xfId="75" applyNumberFormat="1" applyFont="1" applyFill="1" applyAlignment="1" applyProtection="1">
      <alignment vertical="center"/>
      <protection/>
    </xf>
    <xf numFmtId="184" fontId="2" fillId="0" borderId="0" xfId="75" applyNumberFormat="1" applyFont="1" applyFill="1" applyAlignment="1" applyProtection="1">
      <alignment horizontal="right" vertical="center"/>
      <protection/>
    </xf>
    <xf numFmtId="0" fontId="3" fillId="0" borderId="13" xfId="75" applyNumberFormat="1" applyFont="1" applyFill="1" applyBorder="1" applyAlignment="1" applyProtection="1">
      <alignment horizontal="centerContinuous" vertical="center"/>
      <protection/>
    </xf>
    <xf numFmtId="0" fontId="3" fillId="0" borderId="14" xfId="75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78" applyFont="1" applyAlignme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80" applyFont="1">
      <alignment/>
      <protection/>
    </xf>
    <xf numFmtId="0" fontId="0" fillId="0" borderId="0" xfId="80" applyFont="1" applyFill="1">
      <alignment/>
      <protection/>
    </xf>
    <xf numFmtId="0" fontId="2" fillId="0" borderId="0" xfId="80">
      <alignment/>
      <protection/>
    </xf>
    <xf numFmtId="0" fontId="0" fillId="0" borderId="0" xfId="79">
      <alignment vertical="center"/>
      <protection/>
    </xf>
    <xf numFmtId="0" fontId="4" fillId="0" borderId="0" xfId="80" applyNumberFormat="1" applyFont="1" applyFill="1" applyAlignment="1" applyProtection="1">
      <alignment horizontal="centerContinuous" vertical="center"/>
      <protection/>
    </xf>
    <xf numFmtId="0" fontId="2" fillId="0" borderId="0" xfId="79" applyFont="1" applyFill="1" applyAlignment="1">
      <alignment horizontal="left" vertical="center"/>
      <protection/>
    </xf>
    <xf numFmtId="0" fontId="3" fillId="0" borderId="11" xfId="73" applyFont="1" applyBorder="1" applyAlignment="1">
      <alignment horizontal="center" vertical="center" wrapText="1"/>
      <protection/>
    </xf>
    <xf numFmtId="49" fontId="3" fillId="0" borderId="11" xfId="76" applyNumberFormat="1" applyFont="1" applyFill="1" applyBorder="1" applyAlignment="1">
      <alignment horizontal="center" vertical="center" wrapText="1"/>
      <protection/>
    </xf>
    <xf numFmtId="0" fontId="3" fillId="0" borderId="15" xfId="80" applyNumberFormat="1" applyFont="1" applyFill="1" applyBorder="1" applyAlignment="1" applyProtection="1">
      <alignment horizontal="center" vertical="center" wrapText="1"/>
      <protection/>
    </xf>
    <xf numFmtId="49" fontId="3" fillId="24" borderId="11" xfId="72" applyNumberFormat="1" applyFont="1" applyFill="1" applyBorder="1" applyAlignment="1">
      <alignment horizontal="center" vertical="center" wrapText="1"/>
      <protection/>
    </xf>
    <xf numFmtId="0" fontId="3" fillId="0" borderId="11" xfId="79" applyNumberFormat="1" applyFont="1" applyFill="1" applyBorder="1" applyAlignment="1">
      <alignment horizontal="center" vertical="center"/>
      <protection/>
    </xf>
    <xf numFmtId="49" fontId="3" fillId="0" borderId="11" xfId="79" applyNumberFormat="1" applyFont="1" applyFill="1" applyBorder="1" applyAlignment="1">
      <alignment horizontal="center" vertical="center"/>
      <protection/>
    </xf>
    <xf numFmtId="0" fontId="3" fillId="0" borderId="11" xfId="79" applyNumberFormat="1" applyFont="1" applyFill="1" applyBorder="1" applyAlignment="1">
      <alignment horizontal="left" vertical="center"/>
      <protection/>
    </xf>
    <xf numFmtId="3" fontId="3" fillId="0" borderId="11" xfId="79" applyNumberFormat="1" applyFont="1" applyFill="1" applyBorder="1" applyAlignment="1">
      <alignment horizontal="right" vertical="center"/>
      <protection/>
    </xf>
    <xf numFmtId="0" fontId="2" fillId="0" borderId="0" xfId="80" applyFont="1" applyAlignment="1">
      <alignment horizontal="right" vertical="center"/>
      <protection/>
    </xf>
    <xf numFmtId="49" fontId="3" fillId="24" borderId="11" xfId="76" applyNumberFormat="1" applyFont="1" applyFill="1" applyBorder="1" applyAlignment="1">
      <alignment horizontal="centerContinuous" vertical="center" wrapText="1"/>
      <protection/>
    </xf>
    <xf numFmtId="49" fontId="3" fillId="24" borderId="11" xfId="76" applyNumberFormat="1" applyFont="1" applyFill="1" applyBorder="1" applyAlignment="1">
      <alignment horizontal="center" vertical="center" wrapText="1"/>
      <protection/>
    </xf>
    <xf numFmtId="49" fontId="3" fillId="0" borderId="11" xfId="72" applyNumberFormat="1" applyFont="1" applyFill="1" applyBorder="1" applyAlignment="1">
      <alignment horizontal="center" vertical="center" wrapText="1"/>
      <protection/>
    </xf>
    <xf numFmtId="0" fontId="0" fillId="0" borderId="0" xfId="79" applyNumberFormat="1" applyFill="1">
      <alignment vertical="center"/>
      <protection/>
    </xf>
    <xf numFmtId="0" fontId="0" fillId="0" borderId="0" xfId="79" applyFill="1">
      <alignment vertical="center"/>
      <protection/>
    </xf>
    <xf numFmtId="185" fontId="3" fillId="0" borderId="16" xfId="75" applyNumberFormat="1" applyFont="1" applyFill="1" applyBorder="1" applyAlignment="1" applyProtection="1">
      <alignment horizontal="center" vertical="center"/>
      <protection/>
    </xf>
    <xf numFmtId="186" fontId="3" fillId="0" borderId="16" xfId="75" applyNumberFormat="1" applyFont="1" applyFill="1" applyBorder="1" applyAlignment="1" applyProtection="1">
      <alignment horizontal="center" vertical="center"/>
      <protection/>
    </xf>
    <xf numFmtId="0" fontId="3" fillId="0" borderId="17" xfId="75" applyNumberFormat="1" applyFont="1" applyFill="1" applyBorder="1" applyAlignment="1" applyProtection="1">
      <alignment horizontal="center" vertical="center"/>
      <protection/>
    </xf>
    <xf numFmtId="0" fontId="3" fillId="0" borderId="16" xfId="75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0" xfId="74" applyFont="1">
      <alignment/>
      <protection/>
    </xf>
    <xf numFmtId="0" fontId="0" fillId="0" borderId="0" xfId="74" applyFont="1" applyFill="1">
      <alignment/>
      <protection/>
    </xf>
    <xf numFmtId="0" fontId="2" fillId="0" borderId="0" xfId="74" applyAlignment="1">
      <alignment wrapText="1"/>
      <protection/>
    </xf>
    <xf numFmtId="0" fontId="2" fillId="0" borderId="0" xfId="74">
      <alignment/>
      <protection/>
    </xf>
    <xf numFmtId="189" fontId="5" fillId="0" borderId="0" xfId="74" applyNumberFormat="1" applyFont="1" applyFill="1" applyAlignment="1" applyProtection="1">
      <alignment vertical="center" wrapText="1"/>
      <protection/>
    </xf>
    <xf numFmtId="189" fontId="5" fillId="0" borderId="0" xfId="74" applyNumberFormat="1" applyFont="1" applyFill="1" applyAlignment="1" applyProtection="1">
      <alignment horizontal="right" vertical="center"/>
      <protection/>
    </xf>
    <xf numFmtId="184" fontId="5" fillId="0" borderId="0" xfId="74" applyNumberFormat="1" applyFont="1" applyFill="1" applyAlignment="1" applyProtection="1">
      <alignment horizontal="right" vertical="center"/>
      <protection/>
    </xf>
    <xf numFmtId="184" fontId="5" fillId="0" borderId="0" xfId="74" applyNumberFormat="1" applyFont="1" applyFill="1" applyAlignment="1" applyProtection="1">
      <alignment vertical="center"/>
      <protection/>
    </xf>
    <xf numFmtId="189" fontId="4" fillId="0" borderId="10" xfId="74" applyNumberFormat="1" applyFont="1" applyFill="1" applyBorder="1" applyAlignment="1" applyProtection="1">
      <alignment vertical="center" wrapText="1"/>
      <protection/>
    </xf>
    <xf numFmtId="189" fontId="3" fillId="0" borderId="11" xfId="74" applyNumberFormat="1" applyFont="1" applyFill="1" applyBorder="1" applyAlignment="1" applyProtection="1">
      <alignment horizontal="centerContinuous" vertical="center"/>
      <protection/>
    </xf>
    <xf numFmtId="189" fontId="3" fillId="0" borderId="16" xfId="74" applyNumberFormat="1" applyFont="1" applyFill="1" applyBorder="1" applyAlignment="1" applyProtection="1">
      <alignment horizontal="centerContinuous" vertical="center"/>
      <protection/>
    </xf>
    <xf numFmtId="184" fontId="3" fillId="0" borderId="11" xfId="74" applyNumberFormat="1" applyFont="1" applyFill="1" applyBorder="1" applyAlignment="1" applyProtection="1">
      <alignment horizontal="centerContinuous" vertical="center"/>
      <protection/>
    </xf>
    <xf numFmtId="184" fontId="3" fillId="0" borderId="11" xfId="74" applyNumberFormat="1" applyFont="1" applyFill="1" applyBorder="1" applyAlignment="1" applyProtection="1">
      <alignment horizontal="center" vertical="center" wrapText="1"/>
      <protection/>
    </xf>
    <xf numFmtId="49" fontId="3" fillId="24" borderId="11" xfId="74" applyNumberFormat="1" applyFont="1" applyFill="1" applyBorder="1" applyAlignment="1">
      <alignment horizontal="center" vertical="center"/>
      <protection/>
    </xf>
    <xf numFmtId="49" fontId="3" fillId="0" borderId="11" xfId="74" applyNumberFormat="1" applyFont="1" applyFill="1" applyBorder="1" applyAlignment="1">
      <alignment horizontal="center" vertical="center" wrapText="1"/>
      <protection/>
    </xf>
    <xf numFmtId="0" fontId="3" fillId="0" borderId="11" xfId="74" applyFont="1" applyFill="1" applyBorder="1" applyAlignment="1">
      <alignment horizontal="left" vertical="center" wrapText="1"/>
      <protection/>
    </xf>
    <xf numFmtId="3" fontId="3" fillId="0" borderId="11" xfId="74" applyNumberFormat="1" applyFont="1" applyFill="1" applyBorder="1" applyAlignment="1" applyProtection="1">
      <alignment horizontal="right" vertical="center" wrapText="1"/>
      <protection/>
    </xf>
    <xf numFmtId="0" fontId="3" fillId="0" borderId="13" xfId="54" applyFont="1" applyFill="1" applyBorder="1">
      <alignment vertical="center"/>
      <protection/>
    </xf>
    <xf numFmtId="3" fontId="3" fillId="0" borderId="11" xfId="74" applyNumberFormat="1" applyFont="1" applyFill="1" applyBorder="1" applyAlignment="1">
      <alignment horizontal="right" vertical="center" wrapText="1"/>
      <protection/>
    </xf>
    <xf numFmtId="0" fontId="3" fillId="0" borderId="11" xfId="54" applyFont="1" applyFill="1" applyBorder="1">
      <alignment vertical="center"/>
      <protection/>
    </xf>
    <xf numFmtId="0" fontId="3" fillId="0" borderId="11" xfId="74" applyFont="1" applyFill="1" applyBorder="1" applyAlignment="1">
      <alignment vertical="center" wrapText="1"/>
      <protection/>
    </xf>
    <xf numFmtId="0" fontId="3" fillId="0" borderId="14" xfId="74" applyFont="1" applyFill="1" applyBorder="1" applyAlignment="1">
      <alignment horizontal="left" vertical="center" wrapText="1"/>
      <protection/>
    </xf>
    <xf numFmtId="0" fontId="3" fillId="0" borderId="13" xfId="74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Alignment="1">
      <alignment vertical="center"/>
    </xf>
    <xf numFmtId="0" fontId="3" fillId="0" borderId="14" xfId="74" applyFont="1" applyFill="1" applyBorder="1" applyAlignment="1">
      <alignment vertical="center" wrapText="1"/>
      <protection/>
    </xf>
    <xf numFmtId="0" fontId="3" fillId="0" borderId="13" xfId="74" applyFont="1" applyFill="1" applyBorder="1" applyAlignment="1">
      <alignment vertical="center" wrapText="1"/>
      <protection/>
    </xf>
    <xf numFmtId="190" fontId="3" fillId="0" borderId="11" xfId="74" applyNumberFormat="1" applyFont="1" applyFill="1" applyBorder="1">
      <alignment/>
      <protection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3" fillId="0" borderId="11" xfId="74" applyNumberFormat="1" applyFont="1" applyFill="1" applyBorder="1" applyAlignment="1">
      <alignment horizontal="right" vertical="center"/>
      <protection/>
    </xf>
    <xf numFmtId="190" fontId="3" fillId="0" borderId="11" xfId="74" applyNumberFormat="1" applyFont="1" applyFill="1" applyBorder="1" applyAlignment="1">
      <alignment horizontal="right" vertical="center" wrapText="1"/>
      <protection/>
    </xf>
    <xf numFmtId="188" fontId="3" fillId="0" borderId="11" xfId="74" applyNumberFormat="1" applyFont="1" applyFill="1" applyBorder="1" applyAlignment="1">
      <alignment horizontal="right" vertical="center"/>
      <protection/>
    </xf>
    <xf numFmtId="3" fontId="3" fillId="0" borderId="11" xfId="0" applyNumberFormat="1" applyFont="1" applyFill="1" applyBorder="1" applyAlignment="1">
      <alignment vertical="center"/>
    </xf>
    <xf numFmtId="0" fontId="3" fillId="0" borderId="11" xfId="54" applyFont="1" applyFill="1" applyBorder="1" applyAlignment="1">
      <alignment horizontal="center" vertical="center"/>
      <protection/>
    </xf>
    <xf numFmtId="0" fontId="2" fillId="0" borderId="0" xfId="78" applyFont="1" applyAlignment="1">
      <alignment vertical="center"/>
      <protection/>
    </xf>
    <xf numFmtId="0" fontId="0" fillId="0" borderId="0" xfId="74" applyFont="1" applyAlignment="1">
      <alignment wrapText="1"/>
      <protection/>
    </xf>
    <xf numFmtId="184" fontId="3" fillId="0" borderId="0" xfId="74" applyNumberFormat="1" applyFont="1" applyFill="1" applyAlignment="1" applyProtection="1">
      <alignment vertical="center"/>
      <protection/>
    </xf>
    <xf numFmtId="184" fontId="2" fillId="0" borderId="0" xfId="74" applyNumberFormat="1" applyFont="1" applyFill="1" applyAlignment="1" applyProtection="1">
      <alignment horizontal="right" vertical="center"/>
      <protection/>
    </xf>
    <xf numFmtId="189" fontId="2" fillId="0" borderId="10" xfId="74" applyNumberFormat="1" applyFont="1" applyFill="1" applyBorder="1" applyAlignment="1" applyProtection="1">
      <alignment horizontal="right" vertical="center" wrapText="1"/>
      <protection/>
    </xf>
    <xf numFmtId="49" fontId="3" fillId="24" borderId="11" xfId="74" applyNumberFormat="1" applyFont="1" applyFill="1" applyBorder="1" applyAlignment="1">
      <alignment horizontal="center" vertical="center" wrapText="1"/>
      <protection/>
    </xf>
    <xf numFmtId="0" fontId="3" fillId="0" borderId="11" xfId="74" applyFont="1" applyFill="1" applyBorder="1" applyAlignment="1">
      <alignment horizontal="center" vertical="center" wrapText="1"/>
      <protection/>
    </xf>
    <xf numFmtId="190" fontId="0" fillId="0" borderId="0" xfId="74" applyNumberFormat="1" applyFont="1" applyFill="1">
      <alignment/>
      <protection/>
    </xf>
    <xf numFmtId="0" fontId="2" fillId="0" borderId="0" xfId="77" applyFill="1">
      <alignment/>
      <protection/>
    </xf>
    <xf numFmtId="0" fontId="2" fillId="0" borderId="0" xfId="77">
      <alignment/>
      <protection/>
    </xf>
    <xf numFmtId="185" fontId="3" fillId="0" borderId="0" xfId="77" applyNumberFormat="1" applyFont="1" applyFill="1" applyAlignment="1" applyProtection="1">
      <alignment horizontal="center" vertical="center"/>
      <protection/>
    </xf>
    <xf numFmtId="186" fontId="3" fillId="0" borderId="0" xfId="77" applyNumberFormat="1" applyFont="1" applyFill="1" applyAlignment="1" applyProtection="1">
      <alignment horizontal="center" vertical="center"/>
      <protection/>
    </xf>
    <xf numFmtId="0" fontId="3" fillId="0" borderId="0" xfId="77" applyNumberFormat="1" applyFont="1" applyFill="1" applyAlignment="1" applyProtection="1">
      <alignment horizontal="right" vertical="center"/>
      <protection/>
    </xf>
    <xf numFmtId="0" fontId="3" fillId="0" borderId="0" xfId="77" applyNumberFormat="1" applyFont="1" applyFill="1" applyAlignment="1" applyProtection="1">
      <alignment horizontal="left" vertical="center" wrapText="1"/>
      <protection/>
    </xf>
    <xf numFmtId="184" fontId="3" fillId="0" borderId="0" xfId="77" applyNumberFormat="1" applyFont="1" applyFill="1" applyAlignment="1" applyProtection="1">
      <alignment vertical="center"/>
      <protection/>
    </xf>
    <xf numFmtId="0" fontId="4" fillId="0" borderId="0" xfId="77" applyNumberFormat="1" applyFont="1" applyFill="1" applyAlignment="1" applyProtection="1">
      <alignment horizontal="centerContinuous" vertical="center"/>
      <protection/>
    </xf>
    <xf numFmtId="184" fontId="3" fillId="0" borderId="10" xfId="77" applyNumberFormat="1" applyFont="1" applyFill="1" applyBorder="1" applyAlignment="1" applyProtection="1">
      <alignment vertical="center"/>
      <protection/>
    </xf>
    <xf numFmtId="0" fontId="3" fillId="0" borderId="11" xfId="77" applyNumberFormat="1" applyFont="1" applyFill="1" applyBorder="1" applyAlignment="1" applyProtection="1">
      <alignment horizontal="centerContinuous" vertical="center"/>
      <protection/>
    </xf>
    <xf numFmtId="0" fontId="3" fillId="0" borderId="11" xfId="77" applyNumberFormat="1" applyFont="1" applyFill="1" applyBorder="1" applyAlignment="1" applyProtection="1">
      <alignment horizontal="center" vertical="center" wrapText="1"/>
      <protection/>
    </xf>
    <xf numFmtId="0" fontId="3" fillId="0" borderId="12" xfId="77" applyNumberFormat="1" applyFont="1" applyFill="1" applyBorder="1" applyAlignment="1" applyProtection="1">
      <alignment horizontal="centerContinuous" vertical="center"/>
      <protection/>
    </xf>
    <xf numFmtId="185" fontId="3" fillId="0" borderId="11" xfId="77" applyNumberFormat="1" applyFont="1" applyFill="1" applyBorder="1" applyAlignment="1" applyProtection="1">
      <alignment horizontal="center" vertical="center"/>
      <protection/>
    </xf>
    <xf numFmtId="186" fontId="3" fillId="0" borderId="11" xfId="77" applyNumberFormat="1" applyFont="1" applyFill="1" applyBorder="1" applyAlignment="1" applyProtection="1">
      <alignment horizontal="center" vertical="center"/>
      <protection/>
    </xf>
    <xf numFmtId="0" fontId="3" fillId="0" borderId="13" xfId="77" applyNumberFormat="1" applyFont="1" applyFill="1" applyBorder="1" applyAlignment="1" applyProtection="1">
      <alignment horizontal="center" vertical="center" wrapText="1"/>
      <protection/>
    </xf>
    <xf numFmtId="185" fontId="3" fillId="0" borderId="16" xfId="77" applyNumberFormat="1" applyFont="1" applyFill="1" applyBorder="1" applyAlignment="1" applyProtection="1">
      <alignment horizontal="center" vertical="center"/>
      <protection/>
    </xf>
    <xf numFmtId="186" fontId="3" fillId="0" borderId="16" xfId="77" applyNumberFormat="1" applyFont="1" applyFill="1" applyBorder="1" applyAlignment="1" applyProtection="1">
      <alignment horizontal="center" vertical="center"/>
      <protection/>
    </xf>
    <xf numFmtId="0" fontId="3" fillId="0" borderId="17" xfId="77" applyNumberFormat="1" applyFont="1" applyFill="1" applyBorder="1" applyAlignment="1" applyProtection="1">
      <alignment horizontal="center" vertical="center"/>
      <protection/>
    </xf>
    <xf numFmtId="0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3" fillId="0" borderId="16" xfId="77" applyNumberFormat="1" applyFont="1" applyFill="1" applyBorder="1" applyAlignment="1" applyProtection="1">
      <alignment horizontal="center" vertical="center"/>
      <protection/>
    </xf>
    <xf numFmtId="188" fontId="3" fillId="0" borderId="0" xfId="77" applyNumberFormat="1" applyFont="1" applyFill="1" applyAlignment="1" applyProtection="1">
      <alignment vertical="center"/>
      <protection/>
    </xf>
    <xf numFmtId="184" fontId="2" fillId="0" borderId="0" xfId="77" applyNumberFormat="1" applyFont="1" applyFill="1" applyAlignment="1" applyProtection="1">
      <alignment horizontal="right" vertical="center"/>
      <protection/>
    </xf>
    <xf numFmtId="0" fontId="3" fillId="0" borderId="13" xfId="77" applyNumberFormat="1" applyFont="1" applyFill="1" applyBorder="1" applyAlignment="1" applyProtection="1">
      <alignment horizontal="centerContinuous" vertical="center"/>
      <protection/>
    </xf>
    <xf numFmtId="0" fontId="3" fillId="0" borderId="14" xfId="77" applyNumberFormat="1" applyFont="1" applyFill="1" applyBorder="1" applyAlignment="1" applyProtection="1">
      <alignment horizontal="centerContinuous" vertical="center"/>
      <protection/>
    </xf>
    <xf numFmtId="0" fontId="2" fillId="0" borderId="0" xfId="76" applyFill="1">
      <alignment/>
      <protection/>
    </xf>
    <xf numFmtId="0" fontId="2" fillId="0" borderId="0" xfId="76">
      <alignment/>
      <protection/>
    </xf>
    <xf numFmtId="185" fontId="2" fillId="0" borderId="0" xfId="76" applyNumberFormat="1" applyFont="1" applyFill="1" applyAlignment="1" applyProtection="1">
      <alignment horizontal="center" vertical="center" wrapText="1"/>
      <protection/>
    </xf>
    <xf numFmtId="186" fontId="3" fillId="0" borderId="0" xfId="76" applyNumberFormat="1" applyFont="1" applyFill="1" applyAlignment="1" applyProtection="1">
      <alignment horizontal="center" vertical="center"/>
      <protection/>
    </xf>
    <xf numFmtId="0" fontId="3" fillId="0" borderId="0" xfId="76" applyNumberFormat="1" applyFont="1" applyFill="1" applyAlignment="1" applyProtection="1">
      <alignment horizontal="right" vertical="center" wrapText="1"/>
      <protection/>
    </xf>
    <xf numFmtId="0" fontId="3" fillId="24" borderId="0" xfId="76" applyNumberFormat="1" applyFont="1" applyFill="1" applyAlignment="1" applyProtection="1">
      <alignment vertical="center" wrapText="1"/>
      <protection/>
    </xf>
    <xf numFmtId="185" fontId="4" fillId="0" borderId="0" xfId="76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3" fillId="0" borderId="0" xfId="76" applyNumberFormat="1" applyFont="1" applyFill="1" applyAlignment="1" applyProtection="1">
      <alignment vertical="center" wrapText="1"/>
      <protection/>
    </xf>
    <xf numFmtId="0" fontId="3" fillId="0" borderId="11" xfId="76" applyNumberFormat="1" applyFont="1" applyFill="1" applyBorder="1" applyAlignment="1" applyProtection="1">
      <alignment horizontal="centerContinuous" vertical="center"/>
      <protection/>
    </xf>
    <xf numFmtId="184" fontId="3" fillId="0" borderId="11" xfId="72" applyNumberFormat="1" applyFont="1" applyFill="1" applyBorder="1" applyAlignment="1" applyProtection="1">
      <alignment horizontal="centerContinuous" vertical="center"/>
      <protection/>
    </xf>
    <xf numFmtId="185" fontId="3" fillId="0" borderId="11" xfId="76" applyNumberFormat="1" applyFont="1" applyFill="1" applyBorder="1" applyAlignment="1" applyProtection="1">
      <alignment horizontal="center" vertical="center"/>
      <protection/>
    </xf>
    <xf numFmtId="186" fontId="3" fillId="0" borderId="11" xfId="76" applyNumberFormat="1" applyFont="1" applyFill="1" applyBorder="1" applyAlignment="1" applyProtection="1">
      <alignment horizontal="center" vertical="center"/>
      <protection/>
    </xf>
    <xf numFmtId="186" fontId="3" fillId="0" borderId="14" xfId="76" applyNumberFormat="1" applyFont="1" applyFill="1" applyBorder="1" applyAlignment="1" applyProtection="1">
      <alignment horizontal="center" vertical="center"/>
      <protection/>
    </xf>
    <xf numFmtId="49" fontId="3" fillId="24" borderId="11" xfId="72" applyNumberFormat="1" applyFont="1" applyFill="1" applyBorder="1" applyAlignment="1">
      <alignment horizontal="center" vertical="center"/>
      <protection/>
    </xf>
    <xf numFmtId="185" fontId="3" fillId="0" borderId="16" xfId="76" applyNumberFormat="1" applyFont="1" applyFill="1" applyBorder="1" applyAlignment="1" applyProtection="1">
      <alignment horizontal="center" vertical="center"/>
      <protection/>
    </xf>
    <xf numFmtId="186" fontId="3" fillId="0" borderId="16" xfId="76" applyNumberFormat="1" applyFont="1" applyFill="1" applyBorder="1" applyAlignment="1" applyProtection="1">
      <alignment horizontal="center" vertical="center"/>
      <protection/>
    </xf>
    <xf numFmtId="0" fontId="3" fillId="0" borderId="17" xfId="76" applyNumberFormat="1" applyFont="1" applyFill="1" applyBorder="1" applyAlignment="1" applyProtection="1">
      <alignment horizontal="center" vertical="center" wrapText="1"/>
      <protection/>
    </xf>
    <xf numFmtId="0" fontId="3" fillId="0" borderId="11" xfId="76" applyNumberFormat="1" applyFont="1" applyBorder="1" applyAlignment="1">
      <alignment horizontal="center" vertical="center"/>
      <protection/>
    </xf>
    <xf numFmtId="184" fontId="3" fillId="24" borderId="0" xfId="76" applyNumberFormat="1" applyFont="1" applyFill="1" applyAlignment="1" applyProtection="1">
      <alignment vertical="center" wrapText="1"/>
      <protection/>
    </xf>
    <xf numFmtId="49" fontId="3" fillId="0" borderId="15" xfId="76" applyNumberFormat="1" applyFont="1" applyFill="1" applyBorder="1" applyAlignment="1">
      <alignment horizontal="center" vertical="center" wrapText="1"/>
      <protection/>
    </xf>
    <xf numFmtId="49" fontId="3" fillId="24" borderId="15" xfId="72" applyNumberFormat="1" applyFont="1" applyFill="1" applyBorder="1" applyAlignment="1">
      <alignment horizontal="center" vertical="center" wrapText="1"/>
      <protection/>
    </xf>
    <xf numFmtId="49" fontId="3" fillId="0" borderId="15" xfId="72" applyNumberFormat="1" applyFont="1" applyFill="1" applyBorder="1" applyAlignment="1">
      <alignment horizontal="center" vertical="center" wrapText="1"/>
      <protection/>
    </xf>
    <xf numFmtId="184" fontId="2" fillId="0" borderId="0" xfId="76" applyNumberFormat="1" applyFont="1" applyFill="1" applyAlignment="1" applyProtection="1">
      <alignment horizontal="right" vertical="center"/>
      <protection/>
    </xf>
    <xf numFmtId="184" fontId="2" fillId="24" borderId="0" xfId="76" applyNumberFormat="1" applyFont="1" applyFill="1" applyBorder="1" applyAlignment="1" applyProtection="1">
      <alignment horizontal="right" vertical="center"/>
      <protection/>
    </xf>
    <xf numFmtId="49" fontId="3" fillId="24" borderId="15" xfId="76" applyNumberFormat="1" applyFont="1" applyFill="1" applyBorder="1" applyAlignment="1">
      <alignment horizontal="center" vertical="center" wrapText="1"/>
      <protection/>
    </xf>
    <xf numFmtId="0" fontId="2" fillId="0" borderId="0" xfId="78" applyFill="1">
      <alignment/>
      <protection/>
    </xf>
    <xf numFmtId="0" fontId="2" fillId="24" borderId="0" xfId="78" applyFill="1">
      <alignment/>
      <protection/>
    </xf>
    <xf numFmtId="0" fontId="2" fillId="0" borderId="0" xfId="78">
      <alignment/>
      <protection/>
    </xf>
    <xf numFmtId="0" fontId="7" fillId="0" borderId="0" xfId="78" applyNumberFormat="1" applyFont="1" applyFill="1" applyAlignment="1" applyProtection="1">
      <alignment horizontal="centerContinuous" vertical="center"/>
      <protection/>
    </xf>
    <xf numFmtId="0" fontId="3" fillId="0" borderId="11" xfId="78" applyNumberFormat="1" applyFont="1" applyFill="1" applyBorder="1" applyAlignment="1" applyProtection="1">
      <alignment horizontal="centerContinuous" vertical="center" wrapText="1"/>
      <protection/>
    </xf>
    <xf numFmtId="3" fontId="3" fillId="0" borderId="11" xfId="78" applyNumberFormat="1" applyFont="1" applyFill="1" applyBorder="1" applyAlignment="1" applyProtection="1">
      <alignment horizontal="center" vertical="center" wrapText="1"/>
      <protection/>
    </xf>
    <xf numFmtId="0" fontId="3" fillId="0" borderId="11" xfId="78" applyFont="1" applyBorder="1" applyAlignment="1">
      <alignment horizontal="center" vertical="center" wrapText="1"/>
      <protection/>
    </xf>
    <xf numFmtId="0" fontId="3" fillId="0" borderId="15" xfId="78" applyFont="1" applyFill="1" applyBorder="1" applyAlignment="1">
      <alignment horizontal="left" vertical="center" wrapText="1"/>
      <protection/>
    </xf>
    <xf numFmtId="187" fontId="3" fillId="0" borderId="15" xfId="78" applyNumberFormat="1" applyFont="1" applyFill="1" applyBorder="1" applyAlignment="1">
      <alignment horizontal="right" vertical="center"/>
      <protection/>
    </xf>
    <xf numFmtId="187" fontId="3" fillId="0" borderId="11" xfId="78" applyNumberFormat="1" applyFont="1" applyFill="1" applyBorder="1" applyAlignment="1">
      <alignment horizontal="right" vertical="center"/>
      <protection/>
    </xf>
    <xf numFmtId="187" fontId="3" fillId="0" borderId="11" xfId="78" applyNumberFormat="1" applyFont="1" applyFill="1" applyBorder="1" applyAlignment="1" applyProtection="1">
      <alignment horizontal="right" vertical="center"/>
      <protection/>
    </xf>
    <xf numFmtId="0" fontId="3" fillId="0" borderId="11" xfId="78" applyFont="1" applyFill="1" applyBorder="1" applyAlignment="1">
      <alignment horizontal="left" vertical="center" wrapText="1"/>
      <protection/>
    </xf>
    <xf numFmtId="0" fontId="3" fillId="0" borderId="14" xfId="78" applyFont="1" applyFill="1" applyBorder="1" applyAlignment="1">
      <alignment horizontal="left" vertical="center" wrapText="1"/>
      <protection/>
    </xf>
    <xf numFmtId="187" fontId="3" fillId="0" borderId="15" xfId="78" applyNumberFormat="1" applyFont="1" applyFill="1" applyBorder="1" applyAlignment="1" applyProtection="1">
      <alignment horizontal="right" vertical="center"/>
      <protection/>
    </xf>
    <xf numFmtId="0" fontId="3" fillId="24" borderId="11" xfId="78" applyFont="1" applyFill="1" applyBorder="1" applyAlignment="1">
      <alignment horizontal="left" vertical="center" wrapText="1"/>
      <protection/>
    </xf>
    <xf numFmtId="191" fontId="3" fillId="24" borderId="11" xfId="78" applyNumberFormat="1" applyFont="1" applyFill="1" applyBorder="1" applyAlignment="1">
      <alignment horizontal="right" vertical="center"/>
      <protection/>
    </xf>
    <xf numFmtId="191" fontId="3" fillId="0" borderId="11" xfId="78" applyNumberFormat="1" applyFont="1" applyFill="1" applyBorder="1" applyAlignment="1">
      <alignment horizontal="right" vertical="center"/>
      <protection/>
    </xf>
    <xf numFmtId="0" fontId="3" fillId="0" borderId="11" xfId="78" applyFont="1" applyFill="1" applyBorder="1" applyAlignment="1">
      <alignment horizontal="center" vertical="center" wrapText="1"/>
      <protection/>
    </xf>
    <xf numFmtId="1" fontId="2" fillId="0" borderId="0" xfId="78" applyNumberFormat="1" applyFill="1" applyAlignment="1">
      <alignment horizontal="right" vertical="center"/>
      <protection/>
    </xf>
    <xf numFmtId="3" fontId="3" fillId="0" borderId="11" xfId="78" applyNumberFormat="1" applyFont="1" applyFill="1" applyBorder="1" applyAlignment="1">
      <alignment horizontal="center" vertical="center" wrapText="1"/>
      <protection/>
    </xf>
    <xf numFmtId="3" fontId="3" fillId="0" borderId="11" xfId="78" applyNumberFormat="1" applyFont="1" applyFill="1" applyBorder="1" applyAlignment="1" applyProtection="1">
      <alignment horizontal="right" vertical="center"/>
      <protection/>
    </xf>
    <xf numFmtId="3" fontId="3" fillId="0" borderId="11" xfId="78" applyNumberFormat="1" applyFont="1" applyFill="1" applyBorder="1" applyAlignment="1">
      <alignment horizontal="right" vertical="center"/>
      <protection/>
    </xf>
    <xf numFmtId="3" fontId="3" fillId="0" borderId="15" xfId="78" applyNumberFormat="1" applyFont="1" applyFill="1" applyBorder="1" applyAlignment="1" applyProtection="1">
      <alignment horizontal="right" vertical="center"/>
      <protection/>
    </xf>
    <xf numFmtId="0" fontId="2" fillId="0" borderId="0" xfId="78" applyAlignment="1">
      <alignment horizontal="right" vertical="center"/>
      <protection/>
    </xf>
    <xf numFmtId="0" fontId="3" fillId="0" borderId="11" xfId="79" applyNumberFormat="1" applyFont="1" applyFill="1" applyBorder="1" applyAlignment="1">
      <alignment horizontal="left" vertical="center"/>
      <protection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0" xfId="80" applyNumberFormat="1">
      <alignment/>
      <protection/>
    </xf>
    <xf numFmtId="3" fontId="4" fillId="0" borderId="0" xfId="80" applyNumberFormat="1" applyFont="1" applyFill="1" applyAlignment="1" applyProtection="1">
      <alignment horizontal="centerContinuous" vertical="center"/>
      <protection/>
    </xf>
    <xf numFmtId="3" fontId="0" fillId="0" borderId="0" xfId="79" applyNumberFormat="1">
      <alignment vertical="center"/>
      <protection/>
    </xf>
    <xf numFmtId="3" fontId="3" fillId="0" borderId="11" xfId="73" applyNumberFormat="1" applyFont="1" applyBorder="1" applyAlignment="1">
      <alignment horizontal="center" vertical="center" wrapText="1"/>
      <protection/>
    </xf>
    <xf numFmtId="0" fontId="4" fillId="0" borderId="0" xfId="75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17" xfId="75" applyNumberFormat="1" applyFont="1" applyFill="1" applyBorder="1" applyAlignment="1" applyProtection="1">
      <alignment horizontal="left" vertical="center" wrapText="1"/>
      <protection/>
    </xf>
    <xf numFmtId="0" fontId="2" fillId="0" borderId="0" xfId="75" applyAlignment="1">
      <alignment horizontal="left"/>
      <protection/>
    </xf>
    <xf numFmtId="3" fontId="0" fillId="0" borderId="0" xfId="0" applyNumberFormat="1" applyAlignment="1">
      <alignment vertical="center"/>
    </xf>
    <xf numFmtId="3" fontId="3" fillId="0" borderId="16" xfId="78" applyNumberFormat="1" applyFont="1" applyFill="1" applyBorder="1" applyAlignment="1" applyProtection="1">
      <alignment horizontal="left" vertical="center" wrapText="1" indent="1"/>
      <protection/>
    </xf>
    <xf numFmtId="187" fontId="26" fillId="0" borderId="15" xfId="78" applyNumberFormat="1" applyFont="1" applyFill="1" applyBorder="1" applyAlignment="1">
      <alignment horizontal="right" vertical="center"/>
      <protection/>
    </xf>
    <xf numFmtId="187" fontId="26" fillId="0" borderId="18" xfId="78" applyNumberFormat="1" applyFont="1" applyFill="1" applyBorder="1" applyAlignment="1" applyProtection="1">
      <alignment horizontal="right" vertical="center"/>
      <protection/>
    </xf>
    <xf numFmtId="187" fontId="26" fillId="0" borderId="11" xfId="78" applyNumberFormat="1" applyFont="1" applyFill="1" applyBorder="1" applyAlignment="1">
      <alignment horizontal="right" vertical="center"/>
      <protection/>
    </xf>
    <xf numFmtId="187" fontId="26" fillId="0" borderId="11" xfId="78" applyNumberFormat="1" applyFont="1" applyFill="1" applyBorder="1" applyAlignment="1" applyProtection="1">
      <alignment horizontal="right" vertical="center"/>
      <protection/>
    </xf>
    <xf numFmtId="3" fontId="26" fillId="0" borderId="11" xfId="78" applyNumberFormat="1" applyFont="1" applyFill="1" applyBorder="1" applyAlignment="1" applyProtection="1">
      <alignment horizontal="right" vertical="center"/>
      <protection/>
    </xf>
    <xf numFmtId="3" fontId="26" fillId="0" borderId="11" xfId="78" applyNumberFormat="1" applyFont="1" applyFill="1" applyBorder="1" applyAlignment="1">
      <alignment horizontal="right" vertical="center"/>
      <protection/>
    </xf>
    <xf numFmtId="187" fontId="26" fillId="0" borderId="16" xfId="78" applyNumberFormat="1" applyFont="1" applyFill="1" applyBorder="1" applyAlignment="1" applyProtection="1">
      <alignment horizontal="right" vertical="center"/>
      <protection/>
    </xf>
    <xf numFmtId="187" fontId="26" fillId="0" borderId="12" xfId="78" applyNumberFormat="1" applyFont="1" applyFill="1" applyBorder="1" applyAlignment="1">
      <alignment horizontal="right" vertical="center"/>
      <protection/>
    </xf>
    <xf numFmtId="187" fontId="26" fillId="0" borderId="13" xfId="78" applyNumberFormat="1" applyFont="1" applyFill="1" applyBorder="1" applyAlignment="1" applyProtection="1">
      <alignment horizontal="right" vertical="center"/>
      <protection/>
    </xf>
    <xf numFmtId="187" fontId="26" fillId="0" borderId="15" xfId="78" applyNumberFormat="1" applyFont="1" applyFill="1" applyBorder="1" applyAlignment="1" applyProtection="1">
      <alignment horizontal="right" vertical="center"/>
      <protection/>
    </xf>
    <xf numFmtId="187" fontId="26" fillId="0" borderId="19" xfId="78" applyNumberFormat="1" applyFont="1" applyFill="1" applyBorder="1" applyAlignment="1" applyProtection="1">
      <alignment horizontal="right" vertical="center"/>
      <protection/>
    </xf>
    <xf numFmtId="0" fontId="0" fillId="0" borderId="11" xfId="74" applyFont="1" applyFill="1" applyBorder="1">
      <alignment/>
      <protection/>
    </xf>
    <xf numFmtId="0" fontId="26" fillId="0" borderId="0" xfId="78" applyFont="1" applyFill="1" applyAlignment="1">
      <alignment horizontal="left" vertical="center"/>
      <protection/>
    </xf>
    <xf numFmtId="0" fontId="26" fillId="0" borderId="0" xfId="78" applyFont="1">
      <alignment/>
      <protection/>
    </xf>
    <xf numFmtId="0" fontId="26" fillId="0" borderId="0" xfId="78" applyFont="1" applyAlignment="1">
      <alignment horizontal="right" vertical="center"/>
      <protection/>
    </xf>
    <xf numFmtId="49" fontId="3" fillId="0" borderId="11" xfId="76" applyNumberFormat="1" applyFont="1" applyFill="1" applyBorder="1" applyAlignment="1">
      <alignment horizontal="center" vertical="center" wrapText="1"/>
      <protection/>
    </xf>
    <xf numFmtId="49" fontId="3" fillId="24" borderId="11" xfId="76" applyNumberFormat="1" applyFont="1" applyFill="1" applyBorder="1" applyAlignment="1">
      <alignment horizontal="center" vertical="center" wrapText="1"/>
      <protection/>
    </xf>
    <xf numFmtId="0" fontId="3" fillId="0" borderId="11" xfId="77" applyNumberFormat="1" applyFont="1" applyFill="1" applyBorder="1" applyAlignment="1" applyProtection="1">
      <alignment horizontal="center" vertical="center" wrapText="1"/>
      <protection/>
    </xf>
    <xf numFmtId="189" fontId="4" fillId="0" borderId="0" xfId="74" applyNumberFormat="1" applyFont="1" applyFill="1" applyAlignment="1" applyProtection="1">
      <alignment horizontal="center" vertical="center" wrapText="1"/>
      <protection/>
    </xf>
    <xf numFmtId="189" fontId="3" fillId="0" borderId="14" xfId="74" applyNumberFormat="1" applyFont="1" applyFill="1" applyBorder="1" applyAlignment="1" applyProtection="1">
      <alignment horizontal="center" vertical="center" wrapText="1"/>
      <protection/>
    </xf>
    <xf numFmtId="189" fontId="3" fillId="0" borderId="12" xfId="74" applyNumberFormat="1" applyFont="1" applyFill="1" applyBorder="1" applyAlignment="1" applyProtection="1">
      <alignment horizontal="center" vertical="center" wrapText="1"/>
      <protection/>
    </xf>
    <xf numFmtId="189" fontId="3" fillId="0" borderId="13" xfId="74" applyNumberFormat="1" applyFont="1" applyFill="1" applyBorder="1" applyAlignment="1" applyProtection="1">
      <alignment horizontal="center" vertical="center" wrapText="1"/>
      <protection/>
    </xf>
    <xf numFmtId="184" fontId="3" fillId="0" borderId="14" xfId="74" applyNumberFormat="1" applyFont="1" applyFill="1" applyBorder="1" applyAlignment="1" applyProtection="1">
      <alignment horizontal="center" vertical="center"/>
      <protection/>
    </xf>
    <xf numFmtId="184" fontId="3" fillId="0" borderId="12" xfId="74" applyNumberFormat="1" applyFont="1" applyFill="1" applyBorder="1" applyAlignment="1" applyProtection="1">
      <alignment horizontal="center" vertical="center"/>
      <protection/>
    </xf>
    <xf numFmtId="184" fontId="3" fillId="0" borderId="13" xfId="74" applyNumberFormat="1" applyFont="1" applyFill="1" applyBorder="1" applyAlignment="1" applyProtection="1">
      <alignment horizontal="center" vertical="center"/>
      <protection/>
    </xf>
    <xf numFmtId="0" fontId="3" fillId="0" borderId="15" xfId="78" applyNumberFormat="1" applyFont="1" applyFill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>
      <alignment horizontal="center" vertical="center" wrapText="1"/>
      <protection/>
    </xf>
    <xf numFmtId="3" fontId="3" fillId="0" borderId="12" xfId="78" applyNumberFormat="1" applyFont="1" applyFill="1" applyBorder="1" applyAlignment="1">
      <alignment horizontal="center" vertical="center" wrapText="1"/>
      <protection/>
    </xf>
    <xf numFmtId="3" fontId="3" fillId="0" borderId="13" xfId="78" applyNumberFormat="1" applyFont="1" applyFill="1" applyBorder="1" applyAlignment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horizontal="center" vertical="center" wrapText="1"/>
      <protection/>
    </xf>
    <xf numFmtId="3" fontId="3" fillId="0" borderId="11" xfId="78" applyNumberFormat="1" applyFont="1" applyFill="1" applyBorder="1" applyAlignment="1" applyProtection="1">
      <alignment horizontal="center" vertical="center" wrapText="1"/>
      <protection/>
    </xf>
    <xf numFmtId="3" fontId="3" fillId="0" borderId="19" xfId="78" applyNumberFormat="1" applyFont="1" applyFill="1" applyBorder="1" applyAlignment="1" applyProtection="1">
      <alignment horizontal="center" vertical="center" wrapText="1"/>
      <protection/>
    </xf>
    <xf numFmtId="3" fontId="3" fillId="0" borderId="13" xfId="78" applyNumberFormat="1" applyFont="1" applyFill="1" applyBorder="1" applyAlignment="1" applyProtection="1">
      <alignment horizontal="center" vertical="center" wrapText="1"/>
      <protection/>
    </xf>
    <xf numFmtId="3" fontId="3" fillId="0" borderId="15" xfId="78" applyNumberFormat="1" applyFont="1" applyFill="1" applyBorder="1" applyAlignment="1">
      <alignment horizontal="center" vertical="center" wrapText="1"/>
      <protection/>
    </xf>
    <xf numFmtId="3" fontId="3" fillId="0" borderId="11" xfId="78" applyNumberFormat="1" applyFont="1" applyFill="1" applyBorder="1" applyAlignment="1">
      <alignment horizontal="center" vertical="center" wrapText="1"/>
      <protection/>
    </xf>
    <xf numFmtId="0" fontId="3" fillId="24" borderId="11" xfId="76" applyNumberFormat="1" applyFont="1" applyFill="1" applyBorder="1" applyAlignment="1" applyProtection="1">
      <alignment horizontal="center" vertical="center" wrapText="1"/>
      <protection/>
    </xf>
    <xf numFmtId="0" fontId="3" fillId="0" borderId="11" xfId="76" applyNumberFormat="1" applyFont="1" applyFill="1" applyBorder="1" applyAlignment="1" applyProtection="1">
      <alignment horizontal="center" vertical="center" wrapText="1"/>
      <protection/>
    </xf>
    <xf numFmtId="49" fontId="3" fillId="24" borderId="16" xfId="76" applyNumberFormat="1" applyFont="1" applyFill="1" applyBorder="1" applyAlignment="1">
      <alignment horizontal="center" vertical="center" wrapText="1"/>
      <protection/>
    </xf>
    <xf numFmtId="49" fontId="3" fillId="24" borderId="15" xfId="76" applyNumberFormat="1" applyFont="1" applyFill="1" applyBorder="1" applyAlignment="1">
      <alignment horizontal="center" vertical="center" wrapText="1"/>
      <protection/>
    </xf>
    <xf numFmtId="0" fontId="3" fillId="0" borderId="14" xfId="74" applyFont="1" applyFill="1" applyBorder="1" applyAlignment="1">
      <alignment horizontal="left" vertical="center" wrapText="1"/>
      <protection/>
    </xf>
    <xf numFmtId="0" fontId="3" fillId="0" borderId="13" xfId="74" applyFont="1" applyFill="1" applyBorder="1" applyAlignment="1">
      <alignment horizontal="left" vertical="center" wrapText="1"/>
      <protection/>
    </xf>
    <xf numFmtId="189" fontId="3" fillId="0" borderId="14" xfId="74" applyNumberFormat="1" applyFont="1" applyFill="1" applyBorder="1" applyAlignment="1" applyProtection="1">
      <alignment horizontal="center" vertical="center"/>
      <protection/>
    </xf>
    <xf numFmtId="0" fontId="3" fillId="0" borderId="11" xfId="74" applyNumberFormat="1" applyFont="1" applyFill="1" applyBorder="1" applyAlignment="1" applyProtection="1">
      <alignment horizontal="center" vertical="center"/>
      <protection/>
    </xf>
    <xf numFmtId="49" fontId="3" fillId="24" borderId="16" xfId="74" applyNumberFormat="1" applyFont="1" applyFill="1" applyBorder="1" applyAlignment="1">
      <alignment horizontal="center" vertical="center" wrapText="1"/>
      <protection/>
    </xf>
    <xf numFmtId="49" fontId="3" fillId="24" borderId="15" xfId="74" applyNumberFormat="1" applyFont="1" applyFill="1" applyBorder="1" applyAlignment="1">
      <alignment horizontal="center" vertical="center" wrapText="1"/>
      <protection/>
    </xf>
    <xf numFmtId="189" fontId="3" fillId="0" borderId="18" xfId="74" applyNumberFormat="1" applyFont="1" applyFill="1" applyBorder="1" applyAlignment="1" applyProtection="1">
      <alignment horizontal="center" vertical="center"/>
      <protection/>
    </xf>
    <xf numFmtId="189" fontId="3" fillId="0" borderId="18" xfId="74" applyNumberFormat="1" applyFont="1" applyFill="1" applyBorder="1" applyAlignment="1" applyProtection="1">
      <alignment horizontal="center" vertical="center" wrapText="1"/>
      <protection/>
    </xf>
    <xf numFmtId="189" fontId="3" fillId="0" borderId="20" xfId="74" applyNumberFormat="1" applyFont="1" applyFill="1" applyBorder="1" applyAlignment="1" applyProtection="1">
      <alignment horizontal="center" vertical="center" wrapText="1"/>
      <protection/>
    </xf>
    <xf numFmtId="189" fontId="3" fillId="0" borderId="21" xfId="74" applyNumberFormat="1" applyFont="1" applyFill="1" applyBorder="1" applyAlignment="1" applyProtection="1">
      <alignment horizontal="center" vertical="center" wrapText="1"/>
      <protection/>
    </xf>
    <xf numFmtId="189" fontId="3" fillId="0" borderId="22" xfId="74" applyNumberFormat="1" applyFont="1" applyFill="1" applyBorder="1" applyAlignment="1" applyProtection="1">
      <alignment horizontal="center" vertical="center" wrapText="1"/>
      <protection/>
    </xf>
    <xf numFmtId="189" fontId="3" fillId="0" borderId="23" xfId="74" applyNumberFormat="1" applyFont="1" applyFill="1" applyBorder="1" applyAlignment="1" applyProtection="1">
      <alignment horizontal="center" vertical="center" wrapText="1"/>
      <protection/>
    </xf>
    <xf numFmtId="189" fontId="3" fillId="0" borderId="19" xfId="74" applyNumberFormat="1" applyFont="1" applyFill="1" applyBorder="1" applyAlignment="1" applyProtection="1">
      <alignment horizontal="center" vertical="center" wrapText="1"/>
      <protection/>
    </xf>
    <xf numFmtId="0" fontId="3" fillId="0" borderId="11" xfId="74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74" applyFont="1" applyFill="1" applyBorder="1" applyAlignment="1">
      <alignment horizontal="left" vertical="center" wrapText="1"/>
      <protection/>
    </xf>
    <xf numFmtId="0" fontId="3" fillId="0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11" xfId="75" applyNumberFormat="1" applyFont="1" applyFill="1" applyBorder="1" applyAlignment="1" applyProtection="1">
      <alignment horizontal="left" vertical="center" wrapText="1"/>
      <protection/>
    </xf>
    <xf numFmtId="0" fontId="3" fillId="0" borderId="16" xfId="75" applyNumberFormat="1" applyFont="1" applyFill="1" applyBorder="1" applyAlignment="1" applyProtection="1">
      <alignment horizontal="left" vertical="center" wrapText="1"/>
      <protection/>
    </xf>
    <xf numFmtId="0" fontId="3" fillId="0" borderId="15" xfId="75" applyNumberFormat="1" applyFont="1" applyFill="1" applyBorder="1" applyAlignment="1" applyProtection="1">
      <alignment horizontal="left" vertical="center" wrapText="1"/>
      <protection/>
    </xf>
    <xf numFmtId="189" fontId="3" fillId="0" borderId="0" xfId="72" applyNumberFormat="1" applyFont="1" applyFill="1" applyAlignment="1" applyProtection="1">
      <alignment horizontal="left" vertical="center" wrapText="1"/>
      <protection/>
    </xf>
    <xf numFmtId="0" fontId="3" fillId="0" borderId="11" xfId="80" applyNumberFormat="1" applyFont="1" applyFill="1" applyBorder="1" applyAlignment="1" applyProtection="1">
      <alignment horizontal="center" vertical="center"/>
      <protection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14" xfId="8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 2" xfId="52"/>
    <cellStyle name="百分比 2 2" xfId="53"/>
    <cellStyle name="百分比_EF4B13E29A0421FAE0430A08200E21FA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 10" xfId="61"/>
    <cellStyle name="常规 2" xfId="62"/>
    <cellStyle name="常规 2 2" xfId="63"/>
    <cellStyle name="常规 2 2 2" xfId="64"/>
    <cellStyle name="常规 2 3" xfId="65"/>
    <cellStyle name="常规 3" xfId="66"/>
    <cellStyle name="常规 3 2" xfId="67"/>
    <cellStyle name="常规 3 2 2" xfId="68"/>
    <cellStyle name="常规 3 3" xfId="69"/>
    <cellStyle name="常规 4" xfId="70"/>
    <cellStyle name="常规 4 2" xfId="71"/>
    <cellStyle name="常规_0C0E50DD51360000E0530A0804CB2C68" xfId="72"/>
    <cellStyle name="常规_1、政府组成部门预算分析-基本支出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常规_465A346DA34A0120E0530A081E880120" xfId="78"/>
    <cellStyle name="常规_467FBB278E8101C4E0530A081E8801C4" xfId="79"/>
    <cellStyle name="常规_EE70A06373940074E0430A0804CB0074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tabSelected="1" zoomScale="60" zoomScaleNormal="60" zoomScalePageLayoutView="0" workbookViewId="0" topLeftCell="A1">
      <selection activeCell="Z20" sqref="Z20"/>
    </sheetView>
  </sheetViews>
  <sheetFormatPr defaultColWidth="6.875" defaultRowHeight="14.25"/>
  <cols>
    <col min="1" max="1" width="31.75390625" style="161" customWidth="1"/>
    <col min="2" max="2" width="10.625" style="161" customWidth="1"/>
    <col min="3" max="3" width="11.00390625" style="161" customWidth="1"/>
    <col min="4" max="4" width="10.125" style="161" customWidth="1"/>
    <col min="5" max="5" width="10.625" style="161" customWidth="1"/>
    <col min="6" max="7" width="9.125" style="161" customWidth="1"/>
    <col min="8" max="8" width="10.75390625" style="161" customWidth="1"/>
    <col min="9" max="13" width="9.125" style="161" customWidth="1"/>
    <col min="14" max="14" width="9.625" style="161" customWidth="1"/>
    <col min="15" max="17" width="7.125" style="161" customWidth="1"/>
    <col min="18" max="251" width="6.875" style="161" customWidth="1"/>
    <col min="252" max="16384" width="6.875" style="161" customWidth="1"/>
  </cols>
  <sheetData>
    <row r="1" ht="9.75" customHeight="1">
      <c r="Q1" s="182" t="s">
        <v>0</v>
      </c>
    </row>
    <row r="2" spans="1:15" ht="23.2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7" s="208" customFormat="1" ht="18" customHeight="1">
      <c r="A3" s="207" t="s">
        <v>176</v>
      </c>
      <c r="Q3" s="209" t="s">
        <v>2</v>
      </c>
    </row>
    <row r="4" spans="1:17" ht="17.25" customHeight="1">
      <c r="A4" s="224" t="s">
        <v>3</v>
      </c>
      <c r="B4" s="224" t="s">
        <v>4</v>
      </c>
      <c r="C4" s="163" t="s">
        <v>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ht="14.25" customHeight="1">
      <c r="A5" s="224"/>
      <c r="B5" s="225"/>
      <c r="C5" s="226" t="s">
        <v>6</v>
      </c>
      <c r="D5" s="220" t="s">
        <v>7</v>
      </c>
      <c r="E5" s="220"/>
      <c r="F5" s="220"/>
      <c r="G5" s="220"/>
      <c r="H5" s="220" t="s">
        <v>8</v>
      </c>
      <c r="I5" s="220"/>
      <c r="J5" s="220"/>
      <c r="K5" s="220"/>
      <c r="L5" s="220"/>
      <c r="M5" s="220"/>
      <c r="N5" s="228" t="s">
        <v>9</v>
      </c>
      <c r="O5" s="221" t="s">
        <v>10</v>
      </c>
      <c r="P5" s="222"/>
      <c r="Q5" s="223"/>
    </row>
    <row r="6" spans="1:17" ht="40.5" customHeight="1">
      <c r="A6" s="224"/>
      <c r="B6" s="225"/>
      <c r="C6" s="227"/>
      <c r="D6" s="194" t="s">
        <v>11</v>
      </c>
      <c r="E6" s="164" t="s">
        <v>12</v>
      </c>
      <c r="F6" s="164" t="s">
        <v>13</v>
      </c>
      <c r="G6" s="164" t="s">
        <v>14</v>
      </c>
      <c r="H6" s="165" t="s">
        <v>11</v>
      </c>
      <c r="I6" s="164" t="s">
        <v>15</v>
      </c>
      <c r="J6" s="164" t="s">
        <v>16</v>
      </c>
      <c r="K6" s="164" t="s">
        <v>17</v>
      </c>
      <c r="L6" s="164" t="s">
        <v>18</v>
      </c>
      <c r="M6" s="176" t="s">
        <v>19</v>
      </c>
      <c r="N6" s="229"/>
      <c r="O6" s="178" t="s">
        <v>11</v>
      </c>
      <c r="P6" s="165" t="s">
        <v>20</v>
      </c>
      <c r="Q6" s="165" t="s">
        <v>21</v>
      </c>
    </row>
    <row r="7" spans="1:17" s="159" customFormat="1" ht="18.75" customHeight="1">
      <c r="A7" s="166" t="s">
        <v>22</v>
      </c>
      <c r="B7" s="195">
        <f>B8+B9+B15</f>
        <v>3987.2</v>
      </c>
      <c r="C7" s="195">
        <v>3987</v>
      </c>
      <c r="D7" s="196">
        <v>2155</v>
      </c>
      <c r="E7" s="195">
        <v>2010</v>
      </c>
      <c r="F7" s="195">
        <v>145</v>
      </c>
      <c r="G7" s="195"/>
      <c r="H7" s="195">
        <f aca="true" t="shared" si="0" ref="H7:P7">H8+H9+H14</f>
        <v>1024</v>
      </c>
      <c r="I7" s="195">
        <f t="shared" si="0"/>
        <v>343</v>
      </c>
      <c r="J7" s="195">
        <f t="shared" si="0"/>
        <v>0.56</v>
      </c>
      <c r="K7" s="195">
        <f t="shared" si="0"/>
        <v>87.22</v>
      </c>
      <c r="L7" s="195">
        <f t="shared" si="0"/>
        <v>70</v>
      </c>
      <c r="M7" s="195">
        <f t="shared" si="0"/>
        <v>523</v>
      </c>
      <c r="N7" s="195">
        <f>N8+N9</f>
        <v>689.2</v>
      </c>
      <c r="O7" s="195">
        <v>119</v>
      </c>
      <c r="P7" s="195">
        <f t="shared" si="0"/>
        <v>0</v>
      </c>
      <c r="Q7" s="195">
        <v>119</v>
      </c>
    </row>
    <row r="8" spans="1:17" s="159" customFormat="1" ht="18.75" customHeight="1">
      <c r="A8" s="170" t="s">
        <v>23</v>
      </c>
      <c r="B8" s="195">
        <f>C8</f>
        <v>2068.2</v>
      </c>
      <c r="C8" s="197">
        <f>D8+H8+N8</f>
        <v>2068.2</v>
      </c>
      <c r="D8" s="198">
        <f>E8+F8</f>
        <v>1205</v>
      </c>
      <c r="E8" s="198">
        <v>1060</v>
      </c>
      <c r="F8" s="198">
        <v>145</v>
      </c>
      <c r="G8" s="198"/>
      <c r="H8" s="198">
        <v>804</v>
      </c>
      <c r="I8" s="198">
        <v>343</v>
      </c>
      <c r="J8" s="198">
        <v>0.56</v>
      </c>
      <c r="K8" s="198">
        <v>87.22</v>
      </c>
      <c r="L8" s="198"/>
      <c r="M8" s="198">
        <v>373</v>
      </c>
      <c r="N8" s="198">
        <v>59.2</v>
      </c>
      <c r="O8" s="199"/>
      <c r="P8" s="200"/>
      <c r="Q8" s="200"/>
    </row>
    <row r="9" spans="1:17" s="159" customFormat="1" ht="18.75" customHeight="1">
      <c r="A9" s="170" t="s">
        <v>24</v>
      </c>
      <c r="B9" s="195">
        <v>1800</v>
      </c>
      <c r="C9" s="197">
        <f>D9+H9+N9</f>
        <v>1800</v>
      </c>
      <c r="D9" s="198">
        <v>950</v>
      </c>
      <c r="E9" s="198">
        <v>950</v>
      </c>
      <c r="F9" s="198" t="s">
        <v>181</v>
      </c>
      <c r="G9" s="198"/>
      <c r="H9" s="198">
        <v>220</v>
      </c>
      <c r="I9" s="198"/>
      <c r="J9" s="198"/>
      <c r="K9" s="198"/>
      <c r="L9" s="198">
        <v>70</v>
      </c>
      <c r="M9" s="198">
        <v>150</v>
      </c>
      <c r="N9" s="198">
        <v>630</v>
      </c>
      <c r="O9" s="199"/>
      <c r="P9" s="200"/>
      <c r="Q9" s="200"/>
    </row>
    <row r="10" spans="1:17" s="159" customFormat="1" ht="18.75" customHeight="1">
      <c r="A10" s="170" t="s">
        <v>25</v>
      </c>
      <c r="B10" s="195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P10" s="200"/>
      <c r="Q10" s="200"/>
    </row>
    <row r="11" spans="1:17" s="159" customFormat="1" ht="18.75" customHeight="1">
      <c r="A11" s="170" t="s">
        <v>26</v>
      </c>
      <c r="B11" s="195"/>
      <c r="C11" s="197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199"/>
      <c r="P11" s="200"/>
      <c r="Q11" s="200"/>
    </row>
    <row r="12" spans="1:17" s="159" customFormat="1" ht="18.75" customHeight="1">
      <c r="A12" s="171" t="s">
        <v>27</v>
      </c>
      <c r="B12" s="195"/>
      <c r="C12" s="202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9"/>
      <c r="P12" s="200"/>
      <c r="Q12" s="200"/>
    </row>
    <row r="13" spans="1:17" s="159" customFormat="1" ht="18.75" customHeight="1">
      <c r="A13" s="171" t="s">
        <v>28</v>
      </c>
      <c r="B13" s="195"/>
      <c r="C13" s="202"/>
      <c r="D13" s="198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199"/>
      <c r="P13" s="200"/>
      <c r="Q13" s="200"/>
    </row>
    <row r="14" spans="1:17" s="159" customFormat="1" ht="18.75" customHeight="1">
      <c r="A14" s="171" t="s">
        <v>29</v>
      </c>
      <c r="B14" s="195"/>
      <c r="C14" s="202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 t="s">
        <v>181</v>
      </c>
      <c r="O14" s="199"/>
      <c r="P14" s="200"/>
      <c r="Q14" s="200"/>
    </row>
    <row r="15" spans="1:17" s="159" customFormat="1" ht="18.75" customHeight="1">
      <c r="A15" s="171" t="s">
        <v>30</v>
      </c>
      <c r="B15" s="195">
        <v>119</v>
      </c>
      <c r="C15" s="202">
        <v>119</v>
      </c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199">
        <v>119</v>
      </c>
      <c r="P15" s="200"/>
      <c r="Q15" s="200">
        <v>119</v>
      </c>
    </row>
    <row r="16" spans="1:17" s="160" customFormat="1" ht="18.75" customHeight="1">
      <c r="A16" s="173" t="s">
        <v>31</v>
      </c>
      <c r="B16" s="167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s="159" customFormat="1" ht="18.75" customHeight="1">
      <c r="A17" s="170" t="s">
        <v>32</v>
      </c>
      <c r="B17" s="167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9"/>
      <c r="P17" s="180"/>
      <c r="Q17" s="180"/>
    </row>
    <row r="18" spans="1:17" s="159" customFormat="1" ht="18.75" customHeight="1">
      <c r="A18" s="170" t="s">
        <v>30</v>
      </c>
      <c r="B18" s="167"/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9"/>
      <c r="P18" s="180"/>
      <c r="Q18" s="180"/>
    </row>
    <row r="19" spans="1:17" s="159" customFormat="1" ht="18.75" customHeight="1">
      <c r="A19" s="170" t="s">
        <v>33</v>
      </c>
      <c r="B19" s="167"/>
      <c r="C19" s="168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81"/>
      <c r="P19" s="180"/>
      <c r="Q19" s="180"/>
    </row>
    <row r="20" spans="1:17" s="159" customFormat="1" ht="18.75" customHeight="1">
      <c r="A20" s="170" t="s">
        <v>34</v>
      </c>
      <c r="B20" s="167"/>
      <c r="C20" s="168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81"/>
      <c r="P20" s="180"/>
      <c r="Q20" s="180"/>
    </row>
    <row r="21" spans="1:17" s="160" customFormat="1" ht="18.75" customHeight="1">
      <c r="A21" s="173" t="s">
        <v>35</v>
      </c>
      <c r="B21" s="167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s="159" customFormat="1" ht="18.75" customHeight="1">
      <c r="A22" s="171" t="s">
        <v>36</v>
      </c>
      <c r="B22" s="167"/>
      <c r="C22" s="168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9"/>
      <c r="P22" s="180"/>
      <c r="Q22" s="180"/>
    </row>
    <row r="23" spans="1:17" s="159" customFormat="1" ht="18.75" customHeight="1">
      <c r="A23" s="171" t="s">
        <v>37</v>
      </c>
      <c r="B23" s="167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79"/>
      <c r="P23" s="180"/>
      <c r="Q23" s="180"/>
    </row>
    <row r="24" spans="1:17" ht="18.75" customHeight="1">
      <c r="A24" s="170" t="s">
        <v>38</v>
      </c>
      <c r="B24" s="167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s="159" customFormat="1" ht="18.75" customHeight="1">
      <c r="A25" s="171" t="s">
        <v>39</v>
      </c>
      <c r="B25" s="167"/>
      <c r="C25" s="168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9"/>
      <c r="P25" s="180"/>
      <c r="Q25" s="180"/>
    </row>
    <row r="26" spans="1:17" s="159" customFormat="1" ht="18.75" customHeight="1">
      <c r="A26" s="171" t="s">
        <v>40</v>
      </c>
      <c r="B26" s="167"/>
      <c r="C26" s="168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9"/>
      <c r="P26" s="180" t="s">
        <v>181</v>
      </c>
      <c r="Q26" s="180"/>
    </row>
    <row r="27" spans="1:17" s="159" customFormat="1" ht="18.75" customHeight="1">
      <c r="A27" s="171" t="s">
        <v>41</v>
      </c>
      <c r="B27" s="167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9"/>
      <c r="P27" s="179"/>
      <c r="Q27" s="180"/>
    </row>
    <row r="28" spans="1:17" s="159" customFormat="1" ht="18.75" customHeight="1">
      <c r="A28" s="171" t="s">
        <v>42</v>
      </c>
      <c r="B28" s="167"/>
      <c r="C28" s="168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9"/>
      <c r="P28" s="180"/>
      <c r="Q28" s="180"/>
    </row>
    <row r="29" spans="1:17" s="159" customFormat="1" ht="18.75" customHeight="1">
      <c r="A29" s="176" t="s">
        <v>6</v>
      </c>
      <c r="B29" s="195">
        <v>3987</v>
      </c>
      <c r="C29" s="195">
        <v>3987</v>
      </c>
      <c r="D29" s="198">
        <v>2155</v>
      </c>
      <c r="E29" s="198">
        <v>2010</v>
      </c>
      <c r="F29" s="198">
        <v>145</v>
      </c>
      <c r="G29" s="198"/>
      <c r="H29" s="198">
        <v>1024</v>
      </c>
      <c r="I29" s="198">
        <v>343</v>
      </c>
      <c r="J29" s="198">
        <v>1</v>
      </c>
      <c r="K29" s="198">
        <v>87</v>
      </c>
      <c r="L29" s="198">
        <v>70</v>
      </c>
      <c r="M29" s="198">
        <v>523</v>
      </c>
      <c r="N29" s="198">
        <v>689</v>
      </c>
      <c r="O29" s="199">
        <v>119</v>
      </c>
      <c r="P29" s="200"/>
      <c r="Q29" s="200">
        <v>119</v>
      </c>
    </row>
    <row r="30" spans="1:15" ht="18.75" customHeight="1">
      <c r="A30" s="101" t="s">
        <v>43</v>
      </c>
      <c r="B30" s="177"/>
      <c r="C30" s="177"/>
      <c r="D30" s="177"/>
      <c r="F30" s="159"/>
      <c r="G30" s="159"/>
      <c r="H30" s="159"/>
      <c r="J30" s="159"/>
      <c r="K30" s="159"/>
      <c r="L30" s="159"/>
      <c r="N30" s="159"/>
      <c r="O30" s="159"/>
    </row>
    <row r="31" spans="2:15" ht="12.75" customHeight="1">
      <c r="B31" s="159"/>
      <c r="C31" s="159"/>
      <c r="D31" s="159"/>
      <c r="E31" s="159"/>
      <c r="M31" s="159"/>
      <c r="N31" s="159"/>
      <c r="O31" s="159"/>
    </row>
    <row r="32" spans="3:15" ht="12.75" customHeight="1">
      <c r="C32" s="159"/>
      <c r="N32" s="159"/>
      <c r="O32" s="159"/>
    </row>
    <row r="33" spans="3:15" ht="12.75" customHeight="1">
      <c r="C33" s="159"/>
      <c r="O33" s="159"/>
    </row>
    <row r="34" spans="3:4" ht="12.75" customHeight="1">
      <c r="C34" s="159"/>
      <c r="D34" s="159"/>
    </row>
    <row r="35" spans="4:5" ht="12.75" customHeight="1">
      <c r="D35" s="159"/>
      <c r="E35" s="159"/>
    </row>
  </sheetData>
  <sheetProtection formatCells="0" formatColumns="0" formatRows="0"/>
  <mergeCells count="7">
    <mergeCell ref="D5:G5"/>
    <mergeCell ref="H5:M5"/>
    <mergeCell ref="O5:Q5"/>
    <mergeCell ref="A4:A6"/>
    <mergeCell ref="B4:B6"/>
    <mergeCell ref="C5:C6"/>
    <mergeCell ref="N5:N6"/>
  </mergeCells>
  <printOptions horizontalCentered="1"/>
  <pageMargins left="0.7086614173228347" right="0.7086614173228347" top="0.984251968503937" bottom="0.984251968503937" header="0.3937007874015748" footer="0.3937007874015748"/>
  <pageSetup fitToHeight="99" fitToWidth="1" horizontalDpi="200" verticalDpi="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showGridLines="0" showZeros="0" zoomScalePageLayoutView="0" workbookViewId="0" topLeftCell="A1">
      <selection activeCell="F16" sqref="F16"/>
    </sheetView>
  </sheetViews>
  <sheetFormatPr defaultColWidth="7.25390625" defaultRowHeight="14.25"/>
  <cols>
    <col min="1" max="3" width="4.125" style="134" customWidth="1"/>
    <col min="4" max="4" width="7.125" style="134" customWidth="1"/>
    <col min="5" max="5" width="18.875" style="134" customWidth="1"/>
    <col min="6" max="8" width="7.875" style="134" customWidth="1"/>
    <col min="9" max="9" width="9.50390625" style="134" customWidth="1"/>
    <col min="10" max="10" width="8.00390625" style="134" customWidth="1"/>
    <col min="11" max="12" width="6.75390625" style="134" customWidth="1"/>
    <col min="13" max="13" width="9.00390625" style="134" customWidth="1"/>
    <col min="14" max="14" width="7.875" style="134" customWidth="1"/>
    <col min="15" max="16" width="7.75390625" style="134" customWidth="1"/>
    <col min="17" max="19" width="8.00390625" style="134" customWidth="1"/>
    <col min="20" max="20" width="7.875" style="134" customWidth="1"/>
    <col min="21" max="21" width="8.125" style="134" customWidth="1"/>
    <col min="22" max="22" width="8.00390625" style="134" customWidth="1"/>
    <col min="23" max="254" width="7.25390625" style="134" customWidth="1"/>
    <col min="255" max="16384" width="7.25390625" style="134" customWidth="1"/>
  </cols>
  <sheetData>
    <row r="1" spans="1:254" ht="25.5" customHeight="1">
      <c r="A1" s="135"/>
      <c r="B1" s="135"/>
      <c r="C1" s="136"/>
      <c r="D1" s="137"/>
      <c r="E1" s="138"/>
      <c r="F1" s="138"/>
      <c r="G1" s="138"/>
      <c r="H1" s="138"/>
      <c r="I1" s="152"/>
      <c r="J1" s="152"/>
      <c r="K1" s="152"/>
      <c r="L1" s="152"/>
      <c r="M1" s="152"/>
      <c r="N1" s="152"/>
      <c r="O1" s="152"/>
      <c r="P1" s="152"/>
      <c r="Q1" s="152"/>
      <c r="R1" s="152"/>
      <c r="V1" s="156" t="s">
        <v>44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139" t="s">
        <v>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5.5" customHeight="1">
      <c r="A3" s="140" t="s">
        <v>177</v>
      </c>
      <c r="B3"/>
      <c r="C3"/>
      <c r="D3"/>
      <c r="E3"/>
      <c r="H3" s="141"/>
      <c r="I3" s="152"/>
      <c r="J3" s="152"/>
      <c r="K3" s="152"/>
      <c r="L3" s="152"/>
      <c r="M3" s="152"/>
      <c r="N3" s="152"/>
      <c r="O3" s="152"/>
      <c r="P3" s="152"/>
      <c r="Q3" s="152"/>
      <c r="R3" s="152"/>
      <c r="V3" s="157" t="s">
        <v>2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3.25" customHeight="1">
      <c r="A4" s="142" t="s">
        <v>46</v>
      </c>
      <c r="B4" s="142"/>
      <c r="C4" s="142"/>
      <c r="D4" s="230" t="s">
        <v>47</v>
      </c>
      <c r="E4" s="231" t="s">
        <v>48</v>
      </c>
      <c r="F4" s="231" t="s">
        <v>6</v>
      </c>
      <c r="G4" s="143" t="s">
        <v>49</v>
      </c>
      <c r="H4" s="143"/>
      <c r="I4" s="143"/>
      <c r="J4" s="143"/>
      <c r="K4" s="143"/>
      <c r="L4" s="143"/>
      <c r="M4" s="143"/>
      <c r="N4" s="210" t="s">
        <v>50</v>
      </c>
      <c r="O4" s="210"/>
      <c r="P4" s="210"/>
      <c r="Q4" s="211" t="s">
        <v>51</v>
      </c>
      <c r="R4" s="211"/>
      <c r="S4" s="211"/>
      <c r="T4" s="232" t="s">
        <v>52</v>
      </c>
      <c r="U4" s="232" t="s">
        <v>53</v>
      </c>
      <c r="V4" s="232" t="s">
        <v>54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48.75" customHeight="1">
      <c r="A5" s="144" t="s">
        <v>55</v>
      </c>
      <c r="B5" s="145" t="s">
        <v>56</v>
      </c>
      <c r="C5" s="146" t="s">
        <v>57</v>
      </c>
      <c r="D5" s="230"/>
      <c r="E5" s="231"/>
      <c r="F5" s="231"/>
      <c r="G5" s="147" t="s">
        <v>11</v>
      </c>
      <c r="H5" s="147" t="s">
        <v>58</v>
      </c>
      <c r="I5" s="57" t="s">
        <v>59</v>
      </c>
      <c r="J5" s="57" t="s">
        <v>60</v>
      </c>
      <c r="K5" s="57" t="s">
        <v>61</v>
      </c>
      <c r="L5" s="57" t="s">
        <v>62</v>
      </c>
      <c r="M5" s="57" t="s">
        <v>63</v>
      </c>
      <c r="N5" s="153" t="s">
        <v>11</v>
      </c>
      <c r="O5" s="154" t="s">
        <v>64</v>
      </c>
      <c r="P5" s="155" t="s">
        <v>65</v>
      </c>
      <c r="Q5" s="153" t="s">
        <v>11</v>
      </c>
      <c r="R5" s="155" t="s">
        <v>66</v>
      </c>
      <c r="S5" s="158" t="s">
        <v>65</v>
      </c>
      <c r="T5" s="233"/>
      <c r="U5" s="233"/>
      <c r="V5" s="23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0.25" customHeight="1">
      <c r="A6" s="148" t="s">
        <v>67</v>
      </c>
      <c r="B6" s="149" t="s">
        <v>67</v>
      </c>
      <c r="C6" s="149" t="s">
        <v>67</v>
      </c>
      <c r="D6" s="150" t="s">
        <v>67</v>
      </c>
      <c r="E6" s="150" t="s">
        <v>67</v>
      </c>
      <c r="F6" s="151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  <c r="N6" s="151">
        <v>9</v>
      </c>
      <c r="O6" s="151">
        <v>10</v>
      </c>
      <c r="P6" s="151">
        <v>11</v>
      </c>
      <c r="Q6" s="151">
        <v>12</v>
      </c>
      <c r="R6" s="151">
        <v>13</v>
      </c>
      <c r="S6" s="151">
        <v>14</v>
      </c>
      <c r="T6" s="151">
        <v>15</v>
      </c>
      <c r="U6" s="151">
        <v>16</v>
      </c>
      <c r="V6" s="151">
        <v>17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33" customFormat="1" ht="23.25" customHeight="1">
      <c r="A7" s="64"/>
      <c r="B7" s="64"/>
      <c r="C7" s="64"/>
      <c r="D7" s="65" t="s">
        <v>192</v>
      </c>
      <c r="E7" s="66" t="s">
        <v>68</v>
      </c>
      <c r="F7" s="36">
        <f>F8+F9+F10+F11</f>
        <v>3988</v>
      </c>
      <c r="G7" s="36">
        <f>G8+G9+G10+G11</f>
        <v>3869.22</v>
      </c>
      <c r="H7" s="36">
        <f>H8+H9+H10+H11</f>
        <v>2068.7799999999997</v>
      </c>
      <c r="I7" s="36">
        <f>I8+I9+I10+I11</f>
        <v>1800</v>
      </c>
      <c r="J7" s="36">
        <v>0</v>
      </c>
      <c r="K7" s="36">
        <v>0</v>
      </c>
      <c r="L7" s="36">
        <v>0</v>
      </c>
      <c r="M7" s="36">
        <v>0</v>
      </c>
      <c r="N7" s="36">
        <v>119</v>
      </c>
      <c r="O7" s="36">
        <v>0</v>
      </c>
      <c r="P7" s="36">
        <v>119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</row>
    <row r="8" spans="1:254" ht="23.25" customHeight="1">
      <c r="A8" s="64" t="s">
        <v>185</v>
      </c>
      <c r="B8" s="64" t="s">
        <v>186</v>
      </c>
      <c r="C8" s="64" t="s">
        <v>187</v>
      </c>
      <c r="D8" s="65"/>
      <c r="E8" s="66" t="s">
        <v>188</v>
      </c>
      <c r="F8" s="36">
        <f>G8+N8</f>
        <v>2905</v>
      </c>
      <c r="G8" s="36">
        <f>H8+I8</f>
        <v>2786</v>
      </c>
      <c r="H8" s="36">
        <v>1136</v>
      </c>
      <c r="I8" s="36">
        <v>1650</v>
      </c>
      <c r="J8" s="36"/>
      <c r="K8" s="36"/>
      <c r="L8" s="36"/>
      <c r="M8" s="36"/>
      <c r="N8" s="36">
        <v>119</v>
      </c>
      <c r="O8" s="36"/>
      <c r="P8" s="36">
        <v>119</v>
      </c>
      <c r="Q8" s="36"/>
      <c r="R8" s="36"/>
      <c r="S8" s="36"/>
      <c r="T8" s="36"/>
      <c r="U8" s="36"/>
      <c r="V8" s="3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3.25" customHeight="1">
      <c r="A9" s="64" t="s">
        <v>69</v>
      </c>
      <c r="B9" s="64" t="s">
        <v>70</v>
      </c>
      <c r="C9" s="64" t="s">
        <v>187</v>
      </c>
      <c r="D9" s="65" t="s">
        <v>72</v>
      </c>
      <c r="E9" s="66" t="s">
        <v>193</v>
      </c>
      <c r="F9" s="36">
        <f>G9</f>
        <v>866</v>
      </c>
      <c r="G9" s="36">
        <f>H9+I9</f>
        <v>866</v>
      </c>
      <c r="H9" s="36">
        <v>716</v>
      </c>
      <c r="I9" s="36">
        <v>150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3.25" customHeight="1">
      <c r="A10" s="64" t="s">
        <v>73</v>
      </c>
      <c r="B10" s="64" t="s">
        <v>74</v>
      </c>
      <c r="C10" s="64" t="s">
        <v>75</v>
      </c>
      <c r="D10" s="65" t="s">
        <v>72</v>
      </c>
      <c r="E10" s="66" t="s">
        <v>76</v>
      </c>
      <c r="F10" s="36">
        <v>130</v>
      </c>
      <c r="G10" s="36">
        <v>130</v>
      </c>
      <c r="H10" s="36">
        <v>129.56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3.25" customHeight="1">
      <c r="A11" s="64" t="s">
        <v>79</v>
      </c>
      <c r="B11" s="64" t="s">
        <v>75</v>
      </c>
      <c r="C11" s="64" t="s">
        <v>71</v>
      </c>
      <c r="D11" s="65" t="s">
        <v>72</v>
      </c>
      <c r="E11" s="66" t="s">
        <v>80</v>
      </c>
      <c r="F11" s="36">
        <v>87</v>
      </c>
      <c r="G11" s="36">
        <v>87.22</v>
      </c>
      <c r="H11" s="36">
        <v>87.22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</sheetData>
  <sheetProtection formatCells="0" formatColumns="0" formatRows="0"/>
  <mergeCells count="8">
    <mergeCell ref="U4:U5"/>
    <mergeCell ref="V4:V5"/>
    <mergeCell ref="N4:P4"/>
    <mergeCell ref="Q4:S4"/>
    <mergeCell ref="D4:D5"/>
    <mergeCell ref="E4:E5"/>
    <mergeCell ref="F4:F5"/>
    <mergeCell ref="T4:T5"/>
  </mergeCells>
  <printOptions horizontalCentered="1"/>
  <pageMargins left="0.708333333333333" right="0.708333333333333" top="0.984027777777778" bottom="0.984027777777778" header="0" footer="0.786805555555556"/>
  <pageSetup fitToHeight="99" fitToWidth="1" horizontalDpi="360" verticalDpi="360" orientation="landscape" paperSize="9" scale="71" r:id="rId1"/>
  <headerFooter alignWithMargins="0">
    <oddFooter>&amp;L备注：部分项目总数与分项加和数略有差异，主要是四舍五入因素所致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zoomScalePageLayoutView="0" workbookViewId="0" topLeftCell="A1">
      <selection activeCell="F17" sqref="F17"/>
    </sheetView>
  </sheetViews>
  <sheetFormatPr defaultColWidth="7.25390625" defaultRowHeight="14.25"/>
  <cols>
    <col min="1" max="3" width="4.125" style="110" customWidth="1"/>
    <col min="4" max="4" width="7.125" style="110" customWidth="1"/>
    <col min="5" max="5" width="17.25390625" style="110" customWidth="1"/>
    <col min="6" max="13" width="9.50390625" style="110" customWidth="1"/>
    <col min="14" max="245" width="7.25390625" style="110" customWidth="1"/>
    <col min="246" max="16384" width="7.25390625" style="110" customWidth="1"/>
  </cols>
  <sheetData>
    <row r="1" spans="1:245" ht="25.5" customHeight="1">
      <c r="A1" s="111"/>
      <c r="B1" s="111"/>
      <c r="C1" s="112"/>
      <c r="D1" s="113"/>
      <c r="E1" s="114"/>
      <c r="F1" s="115"/>
      <c r="G1" s="115"/>
      <c r="H1" s="115"/>
      <c r="I1" s="129"/>
      <c r="J1" s="115"/>
      <c r="K1" s="115"/>
      <c r="L1" s="115"/>
      <c r="M1" s="130" t="s">
        <v>81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16" t="s">
        <v>82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45" t="s">
        <v>176</v>
      </c>
      <c r="B3"/>
      <c r="C3"/>
      <c r="D3"/>
      <c r="E3"/>
      <c r="F3" s="115"/>
      <c r="G3" s="117"/>
      <c r="H3" s="117"/>
      <c r="I3" s="117"/>
      <c r="J3" s="117"/>
      <c r="K3" s="117"/>
      <c r="L3" s="117"/>
      <c r="M3" s="130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18" t="s">
        <v>46</v>
      </c>
      <c r="B4" s="118"/>
      <c r="C4" s="118"/>
      <c r="D4" s="212" t="s">
        <v>47</v>
      </c>
      <c r="E4" s="212" t="s">
        <v>48</v>
      </c>
      <c r="F4" s="212" t="s">
        <v>6</v>
      </c>
      <c r="G4" s="120" t="s">
        <v>83</v>
      </c>
      <c r="H4" s="120"/>
      <c r="I4" s="120"/>
      <c r="J4" s="131"/>
      <c r="K4" s="132" t="s">
        <v>84</v>
      </c>
      <c r="L4" s="120"/>
      <c r="M4" s="1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21" t="s">
        <v>55</v>
      </c>
      <c r="B5" s="122" t="s">
        <v>56</v>
      </c>
      <c r="C5" s="122" t="s">
        <v>57</v>
      </c>
      <c r="D5" s="212"/>
      <c r="E5" s="212"/>
      <c r="F5" s="212"/>
      <c r="G5" s="123" t="s">
        <v>11</v>
      </c>
      <c r="H5" s="119" t="s">
        <v>85</v>
      </c>
      <c r="I5" s="119" t="s">
        <v>86</v>
      </c>
      <c r="J5" s="119" t="s">
        <v>87</v>
      </c>
      <c r="K5" s="119" t="s">
        <v>11</v>
      </c>
      <c r="L5" s="119" t="s">
        <v>20</v>
      </c>
      <c r="M5" s="119" t="s">
        <v>21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24" t="s">
        <v>67</v>
      </c>
      <c r="B6" s="125" t="s">
        <v>67</v>
      </c>
      <c r="C6" s="125" t="s">
        <v>67</v>
      </c>
      <c r="D6" s="126" t="s">
        <v>67</v>
      </c>
      <c r="E6" s="127" t="s">
        <v>67</v>
      </c>
      <c r="F6" s="126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9" customFormat="1" ht="21" customHeight="1">
      <c r="A7" s="64"/>
      <c r="B7" s="64"/>
      <c r="C7" s="64"/>
      <c r="D7" s="65"/>
      <c r="E7" s="66" t="s">
        <v>68</v>
      </c>
      <c r="F7" s="36"/>
      <c r="G7" s="36"/>
      <c r="H7" s="36"/>
      <c r="I7" s="36"/>
      <c r="J7" s="36"/>
      <c r="K7" s="36"/>
      <c r="L7" s="36"/>
      <c r="M7" s="3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1" customHeight="1">
      <c r="A8" s="64"/>
      <c r="B8" s="64"/>
      <c r="C8" s="64"/>
      <c r="D8" s="65" t="s">
        <v>192</v>
      </c>
      <c r="E8" s="66"/>
      <c r="F8" s="36">
        <v>3988</v>
      </c>
      <c r="G8" s="36">
        <f aca="true" t="shared" si="0" ref="G8:M8">G9+G10+G11+G12</f>
        <v>3869.1400000000003</v>
      </c>
      <c r="H8" s="36">
        <f t="shared" si="0"/>
        <v>2154.5</v>
      </c>
      <c r="I8" s="36">
        <f t="shared" si="0"/>
        <v>689.2</v>
      </c>
      <c r="J8" s="36">
        <f t="shared" si="0"/>
        <v>1025.22</v>
      </c>
      <c r="K8" s="36">
        <v>119</v>
      </c>
      <c r="L8" s="36"/>
      <c r="M8" s="36">
        <f t="shared" si="0"/>
        <v>119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64" t="s">
        <v>185</v>
      </c>
      <c r="B9" s="64" t="s">
        <v>186</v>
      </c>
      <c r="C9" s="64" t="s">
        <v>187</v>
      </c>
      <c r="D9" s="65"/>
      <c r="E9" s="66" t="s">
        <v>188</v>
      </c>
      <c r="F9" s="36">
        <f>G9+K9</f>
        <v>2905.1400000000003</v>
      </c>
      <c r="G9" s="36">
        <f>H9+I9+J9</f>
        <v>2786.1400000000003</v>
      </c>
      <c r="H9" s="36">
        <v>2024.94</v>
      </c>
      <c r="I9" s="36">
        <v>689.2</v>
      </c>
      <c r="J9" s="36">
        <v>72</v>
      </c>
      <c r="K9" s="36">
        <v>119</v>
      </c>
      <c r="L9" s="36"/>
      <c r="M9" s="36">
        <v>119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64" t="s">
        <v>69</v>
      </c>
      <c r="B10" s="64" t="s">
        <v>70</v>
      </c>
      <c r="C10" s="64" t="s">
        <v>187</v>
      </c>
      <c r="D10" s="65" t="s">
        <v>72</v>
      </c>
      <c r="E10" s="66" t="s">
        <v>191</v>
      </c>
      <c r="F10" s="36">
        <f>G10</f>
        <v>866</v>
      </c>
      <c r="G10" s="36">
        <f>J10</f>
        <v>866</v>
      </c>
      <c r="H10" s="36"/>
      <c r="I10" s="36"/>
      <c r="J10" s="36">
        <v>866</v>
      </c>
      <c r="K10" s="36"/>
      <c r="L10" s="36"/>
      <c r="M10" s="3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64" t="s">
        <v>73</v>
      </c>
      <c r="B11" s="64" t="s">
        <v>74</v>
      </c>
      <c r="C11" s="64" t="s">
        <v>75</v>
      </c>
      <c r="D11" s="65" t="s">
        <v>72</v>
      </c>
      <c r="E11" s="66" t="s">
        <v>76</v>
      </c>
      <c r="F11" s="36">
        <v>130</v>
      </c>
      <c r="G11" s="36">
        <v>130</v>
      </c>
      <c r="H11" s="36">
        <v>129.56</v>
      </c>
      <c r="I11" s="36"/>
      <c r="J11" s="36"/>
      <c r="K11" s="36" t="s">
        <v>183</v>
      </c>
      <c r="L11" s="36" t="s">
        <v>181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64" t="s">
        <v>79</v>
      </c>
      <c r="B12" s="64" t="s">
        <v>75</v>
      </c>
      <c r="C12" s="64" t="s">
        <v>71</v>
      </c>
      <c r="D12" s="65" t="s">
        <v>72</v>
      </c>
      <c r="E12" s="66" t="s">
        <v>80</v>
      </c>
      <c r="F12" s="36">
        <v>87</v>
      </c>
      <c r="G12" s="36">
        <v>87</v>
      </c>
      <c r="H12" s="36"/>
      <c r="I12" s="36"/>
      <c r="J12" s="36">
        <v>87.22</v>
      </c>
      <c r="K12" s="36"/>
      <c r="L12" s="36"/>
      <c r="M12" s="3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/>
      <c r="B13"/>
      <c r="C13"/>
      <c r="D13"/>
      <c r="E13"/>
      <c r="F13" s="19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08333333333333" right="0.708333333333333" top="0.984027777777778" bottom="0.984027777777778" header="0" footer="0.786805555555556"/>
  <pageSetup fitToHeight="99" fitToWidth="1" horizontalDpi="360" verticalDpi="360" orientation="landscape" paperSize="9" r:id="rId1"/>
  <headerFooter alignWithMargins="0">
    <oddFooter>&amp;L备注：部分项目总数与分项加和数略有差异，主要是四舍五入因素所致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showZeros="0" zoomScalePageLayoutView="0" workbookViewId="0" topLeftCell="A7">
      <selection activeCell="C35" sqref="C35"/>
    </sheetView>
  </sheetViews>
  <sheetFormatPr defaultColWidth="7.25390625" defaultRowHeight="14.25"/>
  <cols>
    <col min="1" max="1" width="4.125" style="69" customWidth="1"/>
    <col min="2" max="2" width="29.00390625" style="69" customWidth="1"/>
    <col min="3" max="3" width="9.625" style="70" customWidth="1"/>
    <col min="4" max="4" width="26.75390625" style="70" customWidth="1"/>
    <col min="5" max="5" width="9.50390625" style="70" customWidth="1"/>
    <col min="6" max="7" width="8.875" style="70" customWidth="1"/>
    <col min="8" max="8" width="13.625" style="70" customWidth="1"/>
    <col min="9" max="11" width="8.875" style="70" customWidth="1"/>
    <col min="12" max="13" width="11.25390625" style="70" customWidth="1"/>
    <col min="14" max="16384" width="7.25390625" style="70" customWidth="1"/>
  </cols>
  <sheetData>
    <row r="1" spans="1:13" ht="11.25" customHeight="1">
      <c r="A1" s="71"/>
      <c r="B1" s="71"/>
      <c r="C1" s="72"/>
      <c r="D1" s="72"/>
      <c r="E1" s="73"/>
      <c r="F1" s="73"/>
      <c r="G1" s="74"/>
      <c r="H1" s="74"/>
      <c r="I1" s="74"/>
      <c r="J1" s="74"/>
      <c r="K1" s="74"/>
      <c r="L1" s="103"/>
      <c r="M1" s="104" t="s">
        <v>88</v>
      </c>
    </row>
    <row r="2" spans="1:13" ht="22.5" customHeight="1">
      <c r="A2" s="213" t="s">
        <v>89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21" customHeight="1">
      <c r="A3" s="45" t="s">
        <v>176</v>
      </c>
      <c r="B3"/>
      <c r="C3"/>
      <c r="D3"/>
      <c r="E3"/>
      <c r="F3" s="75"/>
      <c r="G3" s="75"/>
      <c r="H3" s="75"/>
      <c r="I3" s="75"/>
      <c r="J3" s="75"/>
      <c r="K3" s="75"/>
      <c r="L3" s="75"/>
      <c r="M3" s="105" t="s">
        <v>2</v>
      </c>
    </row>
    <row r="4" spans="1:13" s="67" customFormat="1" ht="17.25" customHeight="1">
      <c r="A4" s="214" t="s">
        <v>90</v>
      </c>
      <c r="B4" s="215"/>
      <c r="C4" s="216"/>
      <c r="D4" s="76" t="s">
        <v>91</v>
      </c>
      <c r="E4" s="77"/>
      <c r="F4" s="76"/>
      <c r="G4" s="76"/>
      <c r="H4" s="76"/>
      <c r="I4" s="76"/>
      <c r="J4" s="76"/>
      <c r="K4" s="76"/>
      <c r="L4" s="76"/>
      <c r="M4" s="76"/>
    </row>
    <row r="5" spans="1:13" s="67" customFormat="1" ht="16.5" customHeight="1">
      <c r="A5" s="241" t="s">
        <v>92</v>
      </c>
      <c r="B5" s="242"/>
      <c r="C5" s="236" t="s">
        <v>93</v>
      </c>
      <c r="D5" s="236" t="s">
        <v>94</v>
      </c>
      <c r="E5" s="237" t="s">
        <v>68</v>
      </c>
      <c r="F5" s="78" t="s">
        <v>95</v>
      </c>
      <c r="G5" s="78"/>
      <c r="H5" s="78"/>
      <c r="I5" s="78"/>
      <c r="J5" s="78"/>
      <c r="K5" s="78"/>
      <c r="L5" s="78"/>
      <c r="M5" s="78"/>
    </row>
    <row r="6" spans="1:13" s="67" customFormat="1" ht="16.5" customHeight="1">
      <c r="A6" s="243"/>
      <c r="B6" s="244"/>
      <c r="C6" s="240"/>
      <c r="D6" s="236"/>
      <c r="E6" s="237"/>
      <c r="F6" s="217" t="s">
        <v>49</v>
      </c>
      <c r="G6" s="218"/>
      <c r="H6" s="218"/>
      <c r="I6" s="218"/>
      <c r="J6" s="218"/>
      <c r="K6" s="218"/>
      <c r="L6" s="219"/>
      <c r="M6" s="238" t="s">
        <v>51</v>
      </c>
    </row>
    <row r="7" spans="1:13" s="67" customFormat="1" ht="43.5" customHeight="1">
      <c r="A7" s="245"/>
      <c r="B7" s="246"/>
      <c r="C7" s="240"/>
      <c r="D7" s="236"/>
      <c r="E7" s="237"/>
      <c r="F7" s="79" t="s">
        <v>11</v>
      </c>
      <c r="G7" s="80" t="s">
        <v>58</v>
      </c>
      <c r="H7" s="81" t="s">
        <v>59</v>
      </c>
      <c r="I7" s="81" t="s">
        <v>60</v>
      </c>
      <c r="J7" s="81" t="s">
        <v>61</v>
      </c>
      <c r="K7" s="106" t="s">
        <v>62</v>
      </c>
      <c r="L7" s="107" t="s">
        <v>63</v>
      </c>
      <c r="M7" s="239"/>
    </row>
    <row r="8" spans="1:13" s="68" customFormat="1" ht="15" customHeight="1">
      <c r="A8" s="247" t="s">
        <v>49</v>
      </c>
      <c r="B8" s="82" t="s">
        <v>58</v>
      </c>
      <c r="C8" s="83">
        <v>2069</v>
      </c>
      <c r="D8" s="84" t="s">
        <v>96</v>
      </c>
      <c r="E8" s="85"/>
      <c r="F8" s="85"/>
      <c r="G8" s="85"/>
      <c r="H8" s="85"/>
      <c r="I8" s="85"/>
      <c r="J8" s="85"/>
      <c r="K8" s="85"/>
      <c r="L8" s="85"/>
      <c r="M8" s="85"/>
    </row>
    <row r="9" spans="1:13" s="68" customFormat="1" ht="15" customHeight="1">
      <c r="A9" s="247"/>
      <c r="B9" s="82" t="s">
        <v>59</v>
      </c>
      <c r="C9" s="83">
        <f>1650+150</f>
        <v>1800</v>
      </c>
      <c r="D9" s="86" t="s">
        <v>97</v>
      </c>
      <c r="E9" s="85"/>
      <c r="F9" s="85"/>
      <c r="G9" s="83"/>
      <c r="H9" s="83"/>
      <c r="I9" s="83"/>
      <c r="J9" s="83"/>
      <c r="K9" s="83"/>
      <c r="L9" s="83"/>
      <c r="M9" s="83"/>
    </row>
    <row r="10" spans="1:13" s="68" customFormat="1" ht="15" customHeight="1">
      <c r="A10" s="247"/>
      <c r="B10" s="82" t="s">
        <v>60</v>
      </c>
      <c r="C10" s="83"/>
      <c r="D10" s="86" t="s">
        <v>98</v>
      </c>
      <c r="E10" s="85"/>
      <c r="F10" s="85"/>
      <c r="G10" s="83"/>
      <c r="H10" s="83"/>
      <c r="I10" s="83"/>
      <c r="J10" s="83"/>
      <c r="K10" s="83"/>
      <c r="L10" s="83"/>
      <c r="M10" s="83"/>
    </row>
    <row r="11" spans="1:13" s="68" customFormat="1" ht="15" customHeight="1">
      <c r="A11" s="247"/>
      <c r="B11" s="82" t="s">
        <v>61</v>
      </c>
      <c r="C11" s="83"/>
      <c r="D11" s="86" t="s">
        <v>99</v>
      </c>
      <c r="E11" s="85"/>
      <c r="F11" s="85"/>
      <c r="G11" s="83"/>
      <c r="H11" s="83"/>
      <c r="I11" s="83"/>
      <c r="J11" s="83"/>
      <c r="K11" s="83"/>
      <c r="L11" s="83"/>
      <c r="M11" s="83"/>
    </row>
    <row r="12" spans="1:13" s="68" customFormat="1" ht="15" customHeight="1">
      <c r="A12" s="247"/>
      <c r="B12" s="82" t="s">
        <v>62</v>
      </c>
      <c r="C12" s="83"/>
      <c r="D12" s="86" t="s">
        <v>100</v>
      </c>
      <c r="E12" s="206">
        <v>2786</v>
      </c>
      <c r="F12" s="206">
        <v>2786</v>
      </c>
      <c r="G12" s="206">
        <v>1136</v>
      </c>
      <c r="H12" s="83">
        <v>1650</v>
      </c>
      <c r="I12" s="83"/>
      <c r="J12" s="83"/>
      <c r="K12" s="83"/>
      <c r="L12" s="83"/>
      <c r="M12" s="83"/>
    </row>
    <row r="13" spans="1:13" s="68" customFormat="1" ht="15" customHeight="1">
      <c r="A13" s="247"/>
      <c r="B13" s="87" t="s">
        <v>63</v>
      </c>
      <c r="C13" s="83"/>
      <c r="D13" s="86" t="s">
        <v>101</v>
      </c>
      <c r="E13" s="85"/>
      <c r="F13" s="85"/>
      <c r="G13" s="83"/>
      <c r="H13" s="83"/>
      <c r="I13" s="83"/>
      <c r="J13" s="83"/>
      <c r="K13" s="83"/>
      <c r="L13" s="83"/>
      <c r="M13" s="83"/>
    </row>
    <row r="14" spans="1:13" s="68" customFormat="1" ht="15" customHeight="1">
      <c r="A14" s="234" t="s">
        <v>51</v>
      </c>
      <c r="B14" s="235"/>
      <c r="C14" s="90"/>
      <c r="D14" s="86" t="s">
        <v>102</v>
      </c>
      <c r="E14" s="85"/>
      <c r="F14" s="85"/>
      <c r="G14" s="83"/>
      <c r="H14" s="83"/>
      <c r="I14" s="83"/>
      <c r="J14" s="83"/>
      <c r="K14" s="83"/>
      <c r="L14" s="83"/>
      <c r="M14" s="83"/>
    </row>
    <row r="15" spans="1:13" s="68" customFormat="1" ht="15" customHeight="1">
      <c r="A15" s="91"/>
      <c r="B15" s="92"/>
      <c r="C15" s="93"/>
      <c r="D15" s="84" t="s">
        <v>103</v>
      </c>
      <c r="E15" s="85">
        <v>866</v>
      </c>
      <c r="F15" s="85">
        <v>866</v>
      </c>
      <c r="G15" s="83">
        <v>716</v>
      </c>
      <c r="H15" s="83">
        <v>150</v>
      </c>
      <c r="I15" s="83"/>
      <c r="J15" s="83"/>
      <c r="K15" s="83"/>
      <c r="L15" s="83"/>
      <c r="M15" s="83"/>
    </row>
    <row r="16" spans="1:13" s="68" customFormat="1" ht="15" customHeight="1">
      <c r="A16" s="252"/>
      <c r="B16" s="252"/>
      <c r="C16" s="37"/>
      <c r="D16" s="86" t="s">
        <v>104</v>
      </c>
      <c r="E16" s="85"/>
      <c r="F16" s="85"/>
      <c r="G16" s="83"/>
      <c r="H16" s="83"/>
      <c r="I16" s="83"/>
      <c r="J16" s="83"/>
      <c r="K16" s="83"/>
      <c r="L16" s="83"/>
      <c r="M16" s="83"/>
    </row>
    <row r="17" spans="1:13" s="68" customFormat="1" ht="15" customHeight="1">
      <c r="A17" s="250"/>
      <c r="B17" s="251"/>
      <c r="C17" s="37"/>
      <c r="D17" s="86" t="s">
        <v>105</v>
      </c>
      <c r="E17" s="85">
        <v>130</v>
      </c>
      <c r="F17" s="85">
        <v>130</v>
      </c>
      <c r="G17" s="83">
        <v>130</v>
      </c>
      <c r="H17" s="83"/>
      <c r="I17" s="83"/>
      <c r="J17" s="83"/>
      <c r="K17" s="83"/>
      <c r="L17" s="83"/>
      <c r="M17" s="83"/>
    </row>
    <row r="18" spans="1:13" s="68" customFormat="1" ht="15" customHeight="1">
      <c r="A18" s="94"/>
      <c r="B18" s="95"/>
      <c r="C18" s="37"/>
      <c r="D18" s="84" t="s">
        <v>106</v>
      </c>
      <c r="E18" s="85"/>
      <c r="F18" s="85"/>
      <c r="G18" s="83"/>
      <c r="H18" s="83"/>
      <c r="I18" s="83"/>
      <c r="J18" s="83"/>
      <c r="K18" s="83"/>
      <c r="L18" s="83"/>
      <c r="M18" s="83"/>
    </row>
    <row r="19" spans="1:14" s="68" customFormat="1" ht="15" customHeight="1">
      <c r="A19" s="250"/>
      <c r="B19" s="251"/>
      <c r="C19" s="37"/>
      <c r="D19" s="84" t="s">
        <v>107</v>
      </c>
      <c r="E19" s="85"/>
      <c r="F19" s="85"/>
      <c r="G19" s="83"/>
      <c r="H19" s="83"/>
      <c r="I19" s="83"/>
      <c r="J19" s="83"/>
      <c r="K19" s="83"/>
      <c r="L19" s="83"/>
      <c r="M19" s="83"/>
      <c r="N19" s="108"/>
    </row>
    <row r="20" spans="1:13" s="68" customFormat="1" ht="15" customHeight="1">
      <c r="A20" s="248"/>
      <c r="B20" s="249"/>
      <c r="C20" s="37"/>
      <c r="D20" s="86" t="s">
        <v>108</v>
      </c>
      <c r="E20" s="85"/>
      <c r="F20" s="85"/>
      <c r="G20" s="96"/>
      <c r="H20" s="96"/>
      <c r="I20" s="96"/>
      <c r="J20" s="96"/>
      <c r="K20" s="96"/>
      <c r="L20" s="96"/>
      <c r="M20" s="96"/>
    </row>
    <row r="21" spans="1:13" s="68" customFormat="1" ht="15" customHeight="1">
      <c r="A21" s="250"/>
      <c r="B21" s="251"/>
      <c r="C21" s="37"/>
      <c r="D21" s="86" t="s">
        <v>109</v>
      </c>
      <c r="E21" s="85"/>
      <c r="F21" s="85"/>
      <c r="G21" s="85"/>
      <c r="H21" s="96"/>
      <c r="I21" s="96"/>
      <c r="J21" s="85"/>
      <c r="K21" s="85"/>
      <c r="L21" s="85"/>
      <c r="M21" s="85"/>
    </row>
    <row r="22" spans="1:13" s="68" customFormat="1" ht="15" customHeight="1">
      <c r="A22" s="250"/>
      <c r="B22" s="251"/>
      <c r="C22" s="37"/>
      <c r="D22" s="86" t="s">
        <v>110</v>
      </c>
      <c r="E22" s="85"/>
      <c r="F22" s="85"/>
      <c r="G22" s="85"/>
      <c r="H22" s="96"/>
      <c r="I22" s="96"/>
      <c r="J22" s="85"/>
      <c r="K22" s="85"/>
      <c r="L22" s="85"/>
      <c r="M22" s="85"/>
    </row>
    <row r="23" spans="1:13" s="68" customFormat="1" ht="15" customHeight="1">
      <c r="A23" s="253"/>
      <c r="B23" s="253"/>
      <c r="C23" s="97"/>
      <c r="D23" s="86" t="s">
        <v>111</v>
      </c>
      <c r="E23" s="85"/>
      <c r="F23" s="85"/>
      <c r="G23" s="85"/>
      <c r="H23" s="96"/>
      <c r="I23" s="96"/>
      <c r="J23" s="85"/>
      <c r="K23" s="85"/>
      <c r="L23" s="85"/>
      <c r="M23" s="85"/>
    </row>
    <row r="24" spans="1:13" s="68" customFormat="1" ht="15" customHeight="1">
      <c r="A24" s="88"/>
      <c r="B24" s="89"/>
      <c r="C24" s="97"/>
      <c r="D24" s="86" t="s">
        <v>112</v>
      </c>
      <c r="E24" s="85"/>
      <c r="F24" s="85"/>
      <c r="G24" s="85"/>
      <c r="H24" s="96"/>
      <c r="I24" s="96"/>
      <c r="J24" s="85"/>
      <c r="K24" s="85"/>
      <c r="L24" s="85"/>
      <c r="M24" s="85"/>
    </row>
    <row r="25" spans="1:13" s="68" customFormat="1" ht="15" customHeight="1">
      <c r="A25" s="88"/>
      <c r="B25" s="89"/>
      <c r="C25" s="97"/>
      <c r="D25" s="86" t="s">
        <v>113</v>
      </c>
      <c r="E25" s="85"/>
      <c r="F25" s="85"/>
      <c r="G25" s="85"/>
      <c r="H25" s="96"/>
      <c r="I25" s="96"/>
      <c r="J25" s="85"/>
      <c r="K25" s="85"/>
      <c r="L25" s="85"/>
      <c r="M25" s="85"/>
    </row>
    <row r="26" spans="1:13" s="68" customFormat="1" ht="15" customHeight="1">
      <c r="A26" s="88"/>
      <c r="B26" s="89"/>
      <c r="C26" s="97"/>
      <c r="D26" s="86" t="s">
        <v>114</v>
      </c>
      <c r="E26" s="85"/>
      <c r="F26" s="85"/>
      <c r="G26" s="85"/>
      <c r="H26" s="96"/>
      <c r="I26" s="96"/>
      <c r="J26" s="85"/>
      <c r="K26" s="85"/>
      <c r="L26" s="85"/>
      <c r="M26" s="85"/>
    </row>
    <row r="27" spans="1:13" s="68" customFormat="1" ht="15" customHeight="1">
      <c r="A27" s="88"/>
      <c r="B27" s="89"/>
      <c r="C27" s="97"/>
      <c r="D27" s="86" t="s">
        <v>115</v>
      </c>
      <c r="E27" s="85">
        <v>87</v>
      </c>
      <c r="F27" s="85">
        <v>87</v>
      </c>
      <c r="G27" s="85">
        <v>87</v>
      </c>
      <c r="H27" s="96"/>
      <c r="I27" s="96"/>
      <c r="J27" s="85"/>
      <c r="K27" s="85"/>
      <c r="L27" s="85"/>
      <c r="M27" s="85"/>
    </row>
    <row r="28" spans="1:13" s="68" customFormat="1" ht="15" customHeight="1">
      <c r="A28" s="88"/>
      <c r="B28" s="89"/>
      <c r="C28" s="97"/>
      <c r="D28" s="86" t="s">
        <v>116</v>
      </c>
      <c r="E28" s="85"/>
      <c r="F28" s="85"/>
      <c r="G28" s="85"/>
      <c r="H28" s="96"/>
      <c r="I28" s="96"/>
      <c r="J28" s="85"/>
      <c r="K28" s="85"/>
      <c r="L28" s="85"/>
      <c r="M28" s="85"/>
    </row>
    <row r="29" spans="1:13" s="68" customFormat="1" ht="15" customHeight="1">
      <c r="A29" s="88"/>
      <c r="B29" s="89"/>
      <c r="C29" s="97"/>
      <c r="D29" s="86" t="s">
        <v>117</v>
      </c>
      <c r="E29" s="85"/>
      <c r="F29" s="85"/>
      <c r="G29" s="85"/>
      <c r="H29" s="96"/>
      <c r="I29" s="96"/>
      <c r="J29" s="85"/>
      <c r="K29" s="85"/>
      <c r="L29" s="85"/>
      <c r="M29" s="85"/>
    </row>
    <row r="30" spans="1:13" s="68" customFormat="1" ht="15" customHeight="1">
      <c r="A30" s="88"/>
      <c r="B30" s="89"/>
      <c r="C30" s="97"/>
      <c r="D30" s="86" t="s">
        <v>118</v>
      </c>
      <c r="E30" s="85"/>
      <c r="F30" s="85"/>
      <c r="G30" s="85"/>
      <c r="H30" s="96"/>
      <c r="I30" s="96"/>
      <c r="J30" s="85"/>
      <c r="K30" s="85"/>
      <c r="L30" s="85"/>
      <c r="M30" s="85"/>
    </row>
    <row r="31" spans="1:13" s="68" customFormat="1" ht="15" customHeight="1">
      <c r="A31" s="234"/>
      <c r="B31" s="235"/>
      <c r="C31" s="98"/>
      <c r="D31" s="86" t="s">
        <v>119</v>
      </c>
      <c r="E31" s="85"/>
      <c r="F31" s="85"/>
      <c r="G31" s="85"/>
      <c r="H31" s="96"/>
      <c r="I31" s="96"/>
      <c r="J31" s="85"/>
      <c r="K31" s="85"/>
      <c r="L31" s="85"/>
      <c r="M31" s="85"/>
    </row>
    <row r="32" spans="1:13" s="68" customFormat="1" ht="15" customHeight="1">
      <c r="A32" s="88"/>
      <c r="B32" s="89"/>
      <c r="C32" s="98"/>
      <c r="D32" s="86" t="s">
        <v>120</v>
      </c>
      <c r="E32" s="85"/>
      <c r="F32" s="85"/>
      <c r="G32" s="85"/>
      <c r="H32" s="96"/>
      <c r="I32" s="96"/>
      <c r="J32" s="85"/>
      <c r="K32" s="85"/>
      <c r="L32" s="85"/>
      <c r="M32" s="85"/>
    </row>
    <row r="33" spans="1:14" s="68" customFormat="1" ht="15" customHeight="1">
      <c r="A33" s="88"/>
      <c r="B33" s="89"/>
      <c r="C33" s="98"/>
      <c r="D33" s="86" t="s">
        <v>121</v>
      </c>
      <c r="E33" s="85"/>
      <c r="F33" s="85"/>
      <c r="G33" s="85"/>
      <c r="H33" s="96"/>
      <c r="I33" s="96"/>
      <c r="J33" s="85"/>
      <c r="K33" s="85"/>
      <c r="L33" s="85"/>
      <c r="M33" s="85"/>
      <c r="N33" s="26"/>
    </row>
    <row r="34" spans="1:14" s="68" customFormat="1" ht="15" customHeight="1">
      <c r="A34" s="88"/>
      <c r="B34" s="89"/>
      <c r="C34" s="98"/>
      <c r="D34" s="86" t="s">
        <v>122</v>
      </c>
      <c r="E34" s="85"/>
      <c r="F34" s="85"/>
      <c r="G34" s="85"/>
      <c r="H34" s="96"/>
      <c r="I34" s="96"/>
      <c r="J34" s="85"/>
      <c r="K34" s="85"/>
      <c r="L34" s="85"/>
      <c r="M34" s="85"/>
      <c r="N34" s="26"/>
    </row>
    <row r="35" spans="1:14" s="68" customFormat="1" ht="15" customHeight="1">
      <c r="A35" s="214" t="s">
        <v>123</v>
      </c>
      <c r="B35" s="216"/>
      <c r="C35" s="99">
        <v>3869</v>
      </c>
      <c r="D35" s="100" t="s">
        <v>124</v>
      </c>
      <c r="E35" s="85">
        <v>3869</v>
      </c>
      <c r="F35" s="85">
        <v>3869</v>
      </c>
      <c r="G35" s="85">
        <v>2069</v>
      </c>
      <c r="H35" s="85">
        <v>1800</v>
      </c>
      <c r="I35" s="85"/>
      <c r="J35" s="85"/>
      <c r="K35" s="85"/>
      <c r="L35" s="85"/>
      <c r="M35" s="85"/>
      <c r="N35" s="26"/>
    </row>
    <row r="36" spans="1:14" s="67" customFormat="1" ht="15" customHeight="1">
      <c r="A36" s="101" t="s">
        <v>43</v>
      </c>
      <c r="B36" s="102"/>
      <c r="D36"/>
      <c r="N36"/>
    </row>
    <row r="37" spans="1:14" s="67" customFormat="1" ht="14.25">
      <c r="A37" s="102"/>
      <c r="B37" s="102"/>
      <c r="N37"/>
    </row>
    <row r="38" spans="1:14" s="67" customFormat="1" ht="14.25">
      <c r="A38" s="102"/>
      <c r="B38" s="102"/>
      <c r="N38"/>
    </row>
    <row r="39" spans="1:14" s="67" customFormat="1" ht="14.25">
      <c r="A39" s="102"/>
      <c r="B39" s="102"/>
      <c r="N39"/>
    </row>
    <row r="40" spans="1:14" s="67" customFormat="1" ht="14.25">
      <c r="A40" s="102"/>
      <c r="B40" s="102"/>
      <c r="N40"/>
    </row>
    <row r="41" spans="1:14" s="67" customFormat="1" ht="14.25">
      <c r="A41" s="102"/>
      <c r="B41" s="102"/>
      <c r="N41"/>
    </row>
    <row r="42" spans="1:14" s="67" customFormat="1" ht="14.25">
      <c r="A42" s="102"/>
      <c r="B42" s="102"/>
      <c r="N42"/>
    </row>
  </sheetData>
  <sheetProtection formatCells="0" formatColumns="0" formatRows="0"/>
  <mergeCells count="19">
    <mergeCell ref="A31:B31"/>
    <mergeCell ref="A35:B35"/>
    <mergeCell ref="A8:A13"/>
    <mergeCell ref="A20:B20"/>
    <mergeCell ref="A21:B21"/>
    <mergeCell ref="A22:B22"/>
    <mergeCell ref="A17:B17"/>
    <mergeCell ref="A19:B19"/>
    <mergeCell ref="A16:B16"/>
    <mergeCell ref="A23:B23"/>
    <mergeCell ref="A2:M2"/>
    <mergeCell ref="A4:C4"/>
    <mergeCell ref="F6:L6"/>
    <mergeCell ref="A14:B14"/>
    <mergeCell ref="D5:D7"/>
    <mergeCell ref="E5:E7"/>
    <mergeCell ref="M6:M7"/>
    <mergeCell ref="C5:C7"/>
    <mergeCell ref="A5:B7"/>
  </mergeCells>
  <printOptions horizontalCentered="1"/>
  <pageMargins left="0.708333333333333" right="0.708333333333333" top="0.786805555555556" bottom="0.786805555555556" header="0.511805555555556" footer="0.511805555555556"/>
  <pageSetup fitToHeight="99" fitToWidth="1" horizontalDpi="360" verticalDpi="36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7"/>
  <sheetViews>
    <sheetView showGridLines="0" showZeros="0" zoomScalePageLayoutView="0" workbookViewId="0" topLeftCell="A1">
      <selection activeCell="E8" sqref="E8"/>
    </sheetView>
  </sheetViews>
  <sheetFormatPr defaultColWidth="7.25390625" defaultRowHeight="14.25"/>
  <cols>
    <col min="1" max="3" width="4.125" style="3" customWidth="1"/>
    <col min="4" max="4" width="6.125" style="3" customWidth="1"/>
    <col min="5" max="5" width="16.375" style="192" customWidth="1"/>
    <col min="6" max="6" width="12.75390625" style="3" customWidth="1"/>
    <col min="7" max="7" width="10.875" style="3" customWidth="1"/>
    <col min="8" max="8" width="13.25390625" style="3" customWidth="1"/>
    <col min="9" max="9" width="13.75390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125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126</v>
      </c>
      <c r="B2" s="9"/>
      <c r="C2" s="9"/>
      <c r="D2" s="9"/>
      <c r="E2" s="18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45" t="s">
        <v>176</v>
      </c>
      <c r="B3"/>
      <c r="C3"/>
      <c r="D3"/>
      <c r="E3" s="190"/>
      <c r="F3" s="8"/>
      <c r="G3" s="10"/>
      <c r="H3" s="10"/>
      <c r="I3" s="10"/>
      <c r="J3" s="10"/>
      <c r="K3" s="10"/>
      <c r="L3" s="10"/>
      <c r="M3" s="23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1" t="s">
        <v>46</v>
      </c>
      <c r="B4" s="11"/>
      <c r="C4" s="11"/>
      <c r="D4" s="254" t="s">
        <v>47</v>
      </c>
      <c r="E4" s="255" t="s">
        <v>48</v>
      </c>
      <c r="F4" s="256" t="s">
        <v>6</v>
      </c>
      <c r="G4" s="13" t="s">
        <v>83</v>
      </c>
      <c r="H4" s="13"/>
      <c r="I4" s="13"/>
      <c r="J4" s="24"/>
      <c r="K4" s="25" t="s">
        <v>84</v>
      </c>
      <c r="L4" s="13"/>
      <c r="M4" s="2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4" customHeight="1">
      <c r="A5" s="14" t="s">
        <v>55</v>
      </c>
      <c r="B5" s="15" t="s">
        <v>56</v>
      </c>
      <c r="C5" s="15" t="s">
        <v>57</v>
      </c>
      <c r="D5" s="254"/>
      <c r="E5" s="255"/>
      <c r="F5" s="257"/>
      <c r="G5" s="16" t="s">
        <v>11</v>
      </c>
      <c r="H5" s="12" t="s">
        <v>85</v>
      </c>
      <c r="I5" s="12" t="s">
        <v>86</v>
      </c>
      <c r="J5" s="12" t="s">
        <v>87</v>
      </c>
      <c r="K5" s="12" t="s">
        <v>11</v>
      </c>
      <c r="L5" s="12" t="s">
        <v>20</v>
      </c>
      <c r="M5" s="12" t="s">
        <v>21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60" t="s">
        <v>67</v>
      </c>
      <c r="B6" s="61" t="s">
        <v>67</v>
      </c>
      <c r="C6" s="61" t="s">
        <v>67</v>
      </c>
      <c r="D6" s="62" t="s">
        <v>67</v>
      </c>
      <c r="E6" s="191" t="s">
        <v>67</v>
      </c>
      <c r="F6" s="62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4" customHeight="1">
      <c r="A7" s="64"/>
      <c r="B7" s="64"/>
      <c r="C7" s="64"/>
      <c r="D7" s="65"/>
      <c r="E7" s="66" t="s">
        <v>68</v>
      </c>
      <c r="F7" s="36">
        <f>G7+K7</f>
        <v>3987.56</v>
      </c>
      <c r="G7" s="36">
        <f>G8+G9+G10+G11</f>
        <v>3868.56</v>
      </c>
      <c r="H7" s="36">
        <f>H8+H10</f>
        <v>2154.5</v>
      </c>
      <c r="I7" s="36">
        <f>I8+I9+I10+I11</f>
        <v>689.2</v>
      </c>
      <c r="J7" s="36">
        <f>J8+J9+J10+J11</f>
        <v>1024.86</v>
      </c>
      <c r="K7" s="36">
        <f>K8</f>
        <v>119</v>
      </c>
      <c r="L7" s="36"/>
      <c r="M7" s="36">
        <f>M8</f>
        <v>119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s="1" customFormat="1" ht="24" customHeight="1">
      <c r="A8" s="64" t="s">
        <v>185</v>
      </c>
      <c r="B8" s="64" t="s">
        <v>186</v>
      </c>
      <c r="C8" s="64" t="s">
        <v>187</v>
      </c>
      <c r="D8" s="65"/>
      <c r="E8" s="66" t="s">
        <v>188</v>
      </c>
      <c r="F8" s="36">
        <f>G8+K8</f>
        <v>2904.78</v>
      </c>
      <c r="G8" s="36">
        <f>H8+I8+J8</f>
        <v>2785.78</v>
      </c>
      <c r="H8" s="36">
        <v>2024.94</v>
      </c>
      <c r="I8" s="36">
        <v>689.2</v>
      </c>
      <c r="J8" s="36">
        <v>71.64</v>
      </c>
      <c r="K8" s="36">
        <f>L8+M8</f>
        <v>119</v>
      </c>
      <c r="L8" s="36"/>
      <c r="M8" s="36">
        <v>119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4" customHeight="1">
      <c r="A9" s="64" t="s">
        <v>189</v>
      </c>
      <c r="B9" s="64" t="s">
        <v>190</v>
      </c>
      <c r="C9" s="64" t="s">
        <v>187</v>
      </c>
      <c r="D9" s="65"/>
      <c r="E9" s="66" t="s">
        <v>191</v>
      </c>
      <c r="F9" s="36">
        <f>G9+K9</f>
        <v>866</v>
      </c>
      <c r="G9" s="36">
        <f>H9+I9+J9</f>
        <v>866</v>
      </c>
      <c r="H9" s="36"/>
      <c r="I9" s="36"/>
      <c r="J9" s="36">
        <v>866</v>
      </c>
      <c r="K9" s="36"/>
      <c r="L9" s="36"/>
      <c r="M9" s="3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4" customHeight="1">
      <c r="A10" s="64" t="s">
        <v>73</v>
      </c>
      <c r="B10" s="64" t="s">
        <v>74</v>
      </c>
      <c r="C10" s="64" t="s">
        <v>75</v>
      </c>
      <c r="D10" s="65" t="s">
        <v>72</v>
      </c>
      <c r="E10" s="66" t="s">
        <v>76</v>
      </c>
      <c r="F10" s="36">
        <f>G10+K10</f>
        <v>129.56</v>
      </c>
      <c r="G10" s="36">
        <f>H10+I10+J10</f>
        <v>129.56</v>
      </c>
      <c r="H10" s="36">
        <v>129.56</v>
      </c>
      <c r="I10" s="36"/>
      <c r="J10" s="36"/>
      <c r="K10" s="36"/>
      <c r="L10" s="36"/>
      <c r="M10" s="3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4" customHeight="1">
      <c r="A11" s="64" t="s">
        <v>79</v>
      </c>
      <c r="B11" s="64" t="s">
        <v>75</v>
      </c>
      <c r="C11" s="64" t="s">
        <v>71</v>
      </c>
      <c r="D11" s="65" t="s">
        <v>72</v>
      </c>
      <c r="E11" s="66" t="s">
        <v>80</v>
      </c>
      <c r="F11" s="36">
        <f>G11+K11</f>
        <v>87.22</v>
      </c>
      <c r="G11" s="36">
        <f>J11</f>
        <v>87.22</v>
      </c>
      <c r="H11" s="184" t="s">
        <v>182</v>
      </c>
      <c r="I11" s="36"/>
      <c r="J11" s="184">
        <v>87.22</v>
      </c>
      <c r="K11" s="36"/>
      <c r="L11" s="36"/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/>
      <c r="B12"/>
      <c r="C12"/>
      <c r="D12"/>
      <c r="E12" s="190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/>
      <c r="B13"/>
      <c r="C13"/>
      <c r="D13"/>
      <c r="E13" s="190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/>
      <c r="B14"/>
      <c r="C14"/>
      <c r="D14"/>
      <c r="E14" s="19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/>
      <c r="B15"/>
      <c r="C15"/>
      <c r="D15"/>
      <c r="E15" s="19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/>
      <c r="B16"/>
      <c r="C16"/>
      <c r="D16"/>
      <c r="E16" s="19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/>
      <c r="B17"/>
      <c r="C17"/>
      <c r="D17"/>
      <c r="E17" s="19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/>
      <c r="B18"/>
      <c r="C18"/>
      <c r="D18"/>
      <c r="E18" s="19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/>
      <c r="B19"/>
      <c r="C19"/>
      <c r="D19"/>
      <c r="E19" s="19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/>
      <c r="B20"/>
      <c r="C20"/>
      <c r="D20"/>
      <c r="E20" s="19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/>
      <c r="B21"/>
      <c r="C21"/>
      <c r="D21"/>
      <c r="E21" s="190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 s="19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 s="19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7" customHeight="1">
      <c r="A24"/>
      <c r="B24"/>
      <c r="C24"/>
      <c r="D24"/>
      <c r="E24" s="19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7" customHeight="1">
      <c r="A25"/>
      <c r="B25"/>
      <c r="C25"/>
      <c r="D25"/>
      <c r="E25" s="19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7" customHeight="1">
      <c r="A26"/>
      <c r="B26"/>
      <c r="C26"/>
      <c r="D26"/>
      <c r="E26" s="19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" customHeight="1">
      <c r="A27"/>
      <c r="B27"/>
      <c r="C27"/>
      <c r="D27"/>
      <c r="E27" s="19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08333333333333" right="0.708333333333333" top="0.984027777777778" bottom="0.984027777777778" header="0" footer="0.786805555555556"/>
  <pageSetup fitToHeight="99" fitToWidth="1" horizontalDpi="360" verticalDpi="360" orientation="landscape" paperSize="9" scale="95" r:id="rId1"/>
  <headerFooter alignWithMargins="0">
    <oddFooter>&amp;L备注：部分项目总数与分项加和数略有差异，主要是四舍五入因素所致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45"/>
  <sheetViews>
    <sheetView showGridLines="0" showZeros="0" zoomScalePageLayoutView="0" workbookViewId="0" topLeftCell="A1">
      <selection activeCell="L27" sqref="L27"/>
    </sheetView>
  </sheetViews>
  <sheetFormatPr defaultColWidth="6.875" defaultRowHeight="14.25"/>
  <cols>
    <col min="1" max="2" width="5.125" style="42" customWidth="1"/>
    <col min="3" max="3" width="26.00390625" style="42" customWidth="1"/>
    <col min="4" max="4" width="7.875" style="42" customWidth="1"/>
    <col min="5" max="5" width="9.875" style="42" customWidth="1"/>
    <col min="6" max="6" width="11.375" style="185" customWidth="1"/>
    <col min="7" max="7" width="5.875" style="42" customWidth="1"/>
    <col min="8" max="8" width="10.75390625" style="42" customWidth="1"/>
    <col min="9" max="9" width="10.00390625" style="42" customWidth="1"/>
    <col min="10" max="10" width="5.375" style="42" customWidth="1"/>
    <col min="11" max="11" width="7.625" style="42" customWidth="1"/>
    <col min="12" max="12" width="9.00390625" style="42" customWidth="1"/>
    <col min="13" max="13" width="7.625" style="42" customWidth="1"/>
    <col min="14" max="175" width="6.875" style="42" customWidth="1"/>
    <col min="176" max="16384" width="6.875" style="42" customWidth="1"/>
  </cols>
  <sheetData>
    <row r="1" spans="1:175" ht="14.25" customHeight="1">
      <c r="A1" s="258"/>
      <c r="B1" s="258"/>
      <c r="G1" s="43"/>
      <c r="H1" s="43"/>
      <c r="I1" s="43"/>
      <c r="J1" s="43"/>
      <c r="K1" s="43"/>
      <c r="L1" s="43"/>
      <c r="M1" s="43"/>
      <c r="N1" s="43"/>
      <c r="O1" s="23" t="s">
        <v>127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</row>
    <row r="2" spans="1:175" ht="19.5" customHeight="1">
      <c r="A2" s="44" t="s">
        <v>128</v>
      </c>
      <c r="B2" s="44"/>
      <c r="C2" s="44"/>
      <c r="D2" s="44"/>
      <c r="E2" s="44"/>
      <c r="F2" s="186"/>
      <c r="G2" s="44"/>
      <c r="H2" s="44"/>
      <c r="I2" s="44"/>
      <c r="J2" s="44"/>
      <c r="K2" s="44"/>
      <c r="L2" s="44"/>
      <c r="M2" s="44"/>
      <c r="N2" s="44"/>
      <c r="O2" s="4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</row>
    <row r="3" spans="1:175" ht="15" customHeight="1">
      <c r="A3" s="45" t="s">
        <v>177</v>
      </c>
      <c r="B3" s="43"/>
      <c r="C3" s="43"/>
      <c r="D3" s="43"/>
      <c r="E3" s="43"/>
      <c r="F3" s="187"/>
      <c r="G3" s="43"/>
      <c r="H3" s="43"/>
      <c r="I3" s="43"/>
      <c r="J3" s="43"/>
      <c r="K3" s="43"/>
      <c r="L3" s="43"/>
      <c r="M3" s="43"/>
      <c r="N3" s="43"/>
      <c r="O3" s="54" t="s">
        <v>2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</row>
    <row r="4" spans="1:175" s="40" customFormat="1" ht="14.25" customHeight="1">
      <c r="A4" s="259" t="s">
        <v>46</v>
      </c>
      <c r="B4" s="259"/>
      <c r="C4" s="261" t="s">
        <v>129</v>
      </c>
      <c r="D4" s="259" t="s">
        <v>6</v>
      </c>
      <c r="E4" s="260" t="s">
        <v>49</v>
      </c>
      <c r="F4" s="260"/>
      <c r="G4" s="210" t="s">
        <v>50</v>
      </c>
      <c r="H4" s="210"/>
      <c r="I4" s="210"/>
      <c r="J4" s="55" t="s">
        <v>51</v>
      </c>
      <c r="K4" s="55"/>
      <c r="L4" s="55"/>
      <c r="M4" s="211" t="s">
        <v>52</v>
      </c>
      <c r="N4" s="211" t="s">
        <v>53</v>
      </c>
      <c r="O4" s="211" t="s">
        <v>54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</row>
    <row r="5" spans="1:175" s="40" customFormat="1" ht="38.25" customHeight="1">
      <c r="A5" s="48" t="s">
        <v>55</v>
      </c>
      <c r="B5" s="48" t="s">
        <v>56</v>
      </c>
      <c r="C5" s="261"/>
      <c r="D5" s="259"/>
      <c r="E5" s="46" t="s">
        <v>11</v>
      </c>
      <c r="F5" s="188" t="s">
        <v>130</v>
      </c>
      <c r="G5" s="47" t="s">
        <v>11</v>
      </c>
      <c r="H5" s="49" t="s">
        <v>64</v>
      </c>
      <c r="I5" s="57" t="s">
        <v>65</v>
      </c>
      <c r="J5" s="47" t="s">
        <v>11</v>
      </c>
      <c r="K5" s="57" t="s">
        <v>66</v>
      </c>
      <c r="L5" s="56" t="s">
        <v>65</v>
      </c>
      <c r="M5" s="211"/>
      <c r="N5" s="211"/>
      <c r="O5" s="21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</row>
    <row r="6" spans="1:175" s="41" customFormat="1" ht="14.25" customHeight="1">
      <c r="A6" s="50"/>
      <c r="B6" s="51"/>
      <c r="C6" s="52" t="s">
        <v>68</v>
      </c>
      <c r="D6" s="53">
        <f>E6</f>
        <v>2068.2</v>
      </c>
      <c r="E6" s="53">
        <f>F6</f>
        <v>2068.2</v>
      </c>
      <c r="F6" s="53">
        <f>F7+F21+F25</f>
        <v>2068.2</v>
      </c>
      <c r="G6" s="53">
        <v>0</v>
      </c>
      <c r="H6" s="53"/>
      <c r="I6" s="53">
        <v>0</v>
      </c>
      <c r="J6" s="53"/>
      <c r="K6" s="53"/>
      <c r="L6" s="53"/>
      <c r="M6" s="53"/>
      <c r="N6" s="53"/>
      <c r="O6" s="53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</row>
    <row r="7" spans="1:175" s="40" customFormat="1" ht="14.25" customHeight="1">
      <c r="A7" s="50">
        <v>301</v>
      </c>
      <c r="B7" s="51"/>
      <c r="C7" s="52" t="s">
        <v>85</v>
      </c>
      <c r="D7" s="53">
        <f aca="true" t="shared" si="0" ref="D7:D34">E7</f>
        <v>1205</v>
      </c>
      <c r="E7" s="53">
        <f aca="true" t="shared" si="1" ref="E7:E34">F7</f>
        <v>1205</v>
      </c>
      <c r="F7" s="53">
        <v>1205</v>
      </c>
      <c r="G7" s="53"/>
      <c r="H7" s="53"/>
      <c r="I7" s="53"/>
      <c r="J7" s="53"/>
      <c r="K7" s="53"/>
      <c r="L7" s="53"/>
      <c r="M7" s="53"/>
      <c r="N7" s="53"/>
      <c r="O7" s="5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</row>
    <row r="8" spans="1:175" s="40" customFormat="1" ht="14.25" customHeight="1">
      <c r="A8" s="50">
        <v>301</v>
      </c>
      <c r="B8" s="51" t="s">
        <v>71</v>
      </c>
      <c r="C8" s="52" t="s">
        <v>131</v>
      </c>
      <c r="D8" s="53">
        <f t="shared" si="0"/>
        <v>604.22</v>
      </c>
      <c r="E8" s="53">
        <f t="shared" si="1"/>
        <v>604.22</v>
      </c>
      <c r="F8" s="53">
        <v>604.22</v>
      </c>
      <c r="G8" s="53"/>
      <c r="H8" s="53"/>
      <c r="I8" s="53"/>
      <c r="J8" s="53"/>
      <c r="K8" s="53"/>
      <c r="L8" s="53"/>
      <c r="M8" s="53"/>
      <c r="N8" s="53"/>
      <c r="O8" s="5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</row>
    <row r="9" spans="1:175" s="40" customFormat="1" ht="14.25" customHeight="1">
      <c r="A9" s="50">
        <v>301</v>
      </c>
      <c r="B9" s="51" t="s">
        <v>75</v>
      </c>
      <c r="C9" s="52" t="s">
        <v>132</v>
      </c>
      <c r="D9" s="53">
        <f t="shared" si="0"/>
        <v>6.26</v>
      </c>
      <c r="E9" s="53">
        <f t="shared" si="1"/>
        <v>6.26</v>
      </c>
      <c r="F9" s="53">
        <v>6.26</v>
      </c>
      <c r="G9" s="53"/>
      <c r="H9" s="53"/>
      <c r="I9" s="53"/>
      <c r="J9" s="53"/>
      <c r="K9" s="53"/>
      <c r="L9" s="53"/>
      <c r="M9" s="53"/>
      <c r="N9" s="53"/>
      <c r="O9" s="5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</row>
    <row r="10" spans="1:175" s="40" customFormat="1" ht="14.25" customHeight="1">
      <c r="A10" s="50">
        <v>301</v>
      </c>
      <c r="B10" s="51" t="s">
        <v>75</v>
      </c>
      <c r="C10" s="183" t="s">
        <v>178</v>
      </c>
      <c r="D10" s="53">
        <f t="shared" si="0"/>
        <v>261.73</v>
      </c>
      <c r="E10" s="53">
        <f t="shared" si="1"/>
        <v>261.73</v>
      </c>
      <c r="F10" s="53">
        <v>261.73</v>
      </c>
      <c r="G10" s="53"/>
      <c r="H10" s="53"/>
      <c r="I10" s="53"/>
      <c r="J10" s="53"/>
      <c r="K10" s="53"/>
      <c r="L10" s="53"/>
      <c r="M10" s="53"/>
      <c r="N10" s="53"/>
      <c r="O10" s="5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</row>
    <row r="11" spans="1:175" s="40" customFormat="1" ht="14.25" customHeight="1">
      <c r="A11" s="50">
        <v>301</v>
      </c>
      <c r="B11" s="51" t="s">
        <v>75</v>
      </c>
      <c r="C11" s="52" t="s">
        <v>133</v>
      </c>
      <c r="D11" s="53">
        <f t="shared" si="0"/>
        <v>0</v>
      </c>
      <c r="E11" s="53">
        <f t="shared" si="1"/>
        <v>0</v>
      </c>
      <c r="F11" s="53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</row>
    <row r="12" spans="1:175" s="40" customFormat="1" ht="14.25" customHeight="1">
      <c r="A12" s="50">
        <v>301</v>
      </c>
      <c r="B12" s="51" t="s">
        <v>134</v>
      </c>
      <c r="C12" s="52" t="s">
        <v>135</v>
      </c>
      <c r="D12" s="53">
        <f t="shared" si="0"/>
        <v>72.68</v>
      </c>
      <c r="E12" s="53">
        <f t="shared" si="1"/>
        <v>72.68</v>
      </c>
      <c r="F12" s="53">
        <v>72.68</v>
      </c>
      <c r="G12" s="53"/>
      <c r="H12" s="53"/>
      <c r="I12" s="53"/>
      <c r="J12" s="53"/>
      <c r="K12" s="53"/>
      <c r="L12" s="53"/>
      <c r="M12" s="53"/>
      <c r="N12" s="53"/>
      <c r="O12" s="5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</row>
    <row r="13" spans="1:175" ht="14.25" customHeight="1">
      <c r="A13" s="50">
        <v>301</v>
      </c>
      <c r="B13" s="51" t="s">
        <v>77</v>
      </c>
      <c r="C13" s="52" t="s">
        <v>136</v>
      </c>
      <c r="D13" s="53">
        <f t="shared" si="0"/>
        <v>0</v>
      </c>
      <c r="E13" s="53">
        <f t="shared" si="1"/>
        <v>0</v>
      </c>
      <c r="F13" s="53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</row>
    <row r="14" spans="1:175" ht="14.25" customHeight="1">
      <c r="A14" s="50">
        <v>301</v>
      </c>
      <c r="B14" s="51" t="s">
        <v>77</v>
      </c>
      <c r="C14" s="52" t="s">
        <v>137</v>
      </c>
      <c r="D14" s="53">
        <f t="shared" si="0"/>
        <v>129.56</v>
      </c>
      <c r="E14" s="53">
        <f t="shared" si="1"/>
        <v>129.56</v>
      </c>
      <c r="F14" s="53">
        <v>129.56</v>
      </c>
      <c r="G14" s="53"/>
      <c r="H14" s="53"/>
      <c r="I14" s="53"/>
      <c r="J14" s="53"/>
      <c r="K14" s="53"/>
      <c r="L14" s="53"/>
      <c r="M14" s="53"/>
      <c r="N14" s="53"/>
      <c r="O14" s="5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</row>
    <row r="15" spans="1:175" ht="14.25" customHeight="1">
      <c r="A15" s="50">
        <v>301</v>
      </c>
      <c r="B15" s="51" t="s">
        <v>77</v>
      </c>
      <c r="C15" s="52" t="s">
        <v>138</v>
      </c>
      <c r="D15" s="53">
        <f t="shared" si="0"/>
        <v>2.61</v>
      </c>
      <c r="E15" s="53">
        <f t="shared" si="1"/>
        <v>2.61</v>
      </c>
      <c r="F15" s="53">
        <v>2.61</v>
      </c>
      <c r="G15" s="53"/>
      <c r="H15" s="53"/>
      <c r="I15" s="53"/>
      <c r="J15" s="53"/>
      <c r="K15" s="53"/>
      <c r="L15" s="53"/>
      <c r="M15" s="53"/>
      <c r="N15" s="53"/>
      <c r="O15" s="5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</row>
    <row r="16" spans="1:175" ht="14.25" customHeight="1">
      <c r="A16" s="50">
        <v>301</v>
      </c>
      <c r="B16" s="51" t="s">
        <v>77</v>
      </c>
      <c r="C16" s="183" t="s">
        <v>179</v>
      </c>
      <c r="D16" s="53">
        <f t="shared" si="0"/>
        <v>10.46</v>
      </c>
      <c r="E16" s="53">
        <f t="shared" si="1"/>
        <v>10.46</v>
      </c>
      <c r="F16" s="53">
        <v>10.46</v>
      </c>
      <c r="G16" s="53"/>
      <c r="H16" s="53"/>
      <c r="I16" s="53"/>
      <c r="J16" s="53"/>
      <c r="K16" s="53"/>
      <c r="L16" s="53"/>
      <c r="M16" s="53"/>
      <c r="N16" s="53"/>
      <c r="O16" s="5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</row>
    <row r="17" spans="1:175" ht="14.25" customHeight="1">
      <c r="A17" s="50">
        <v>301</v>
      </c>
      <c r="B17" s="51" t="s">
        <v>77</v>
      </c>
      <c r="C17" s="183" t="s">
        <v>180</v>
      </c>
      <c r="D17" s="53">
        <f t="shared" si="0"/>
        <v>1.74</v>
      </c>
      <c r="E17" s="53">
        <f t="shared" si="1"/>
        <v>1.74</v>
      </c>
      <c r="F17" s="53">
        <v>1.74</v>
      </c>
      <c r="G17" s="53"/>
      <c r="H17" s="53"/>
      <c r="I17" s="53"/>
      <c r="J17" s="53"/>
      <c r="K17" s="53"/>
      <c r="L17" s="53"/>
      <c r="M17" s="53"/>
      <c r="N17" s="53"/>
      <c r="O17" s="5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</row>
    <row r="18" spans="1:175" ht="14.25" customHeight="1">
      <c r="A18" s="50">
        <v>301</v>
      </c>
      <c r="B18" s="51" t="s">
        <v>139</v>
      </c>
      <c r="C18" s="52" t="s">
        <v>140</v>
      </c>
      <c r="D18" s="53">
        <f t="shared" si="0"/>
        <v>0</v>
      </c>
      <c r="E18" s="53">
        <f t="shared" si="1"/>
        <v>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</row>
    <row r="19" spans="1:175" ht="14.25" customHeight="1">
      <c r="A19" s="50">
        <v>301</v>
      </c>
      <c r="B19" s="51" t="s">
        <v>141</v>
      </c>
      <c r="C19" s="52" t="s">
        <v>142</v>
      </c>
      <c r="D19" s="53">
        <f t="shared" si="0"/>
        <v>0</v>
      </c>
      <c r="E19" s="53">
        <f t="shared" si="1"/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</row>
    <row r="20" spans="1:175" ht="14.25" customHeight="1">
      <c r="A20" s="50">
        <v>301</v>
      </c>
      <c r="B20" s="51" t="s">
        <v>143</v>
      </c>
      <c r="C20" s="52" t="s">
        <v>144</v>
      </c>
      <c r="D20" s="53">
        <f t="shared" si="0"/>
        <v>115.2</v>
      </c>
      <c r="E20" s="53">
        <f t="shared" si="1"/>
        <v>115.2</v>
      </c>
      <c r="F20" s="53">
        <v>115.2</v>
      </c>
      <c r="G20" s="53"/>
      <c r="H20" s="53"/>
      <c r="I20" s="53"/>
      <c r="J20" s="53"/>
      <c r="K20" s="53"/>
      <c r="L20" s="53"/>
      <c r="M20" s="53"/>
      <c r="N20" s="53"/>
      <c r="O20" s="5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</row>
    <row r="21" spans="1:175" ht="14.25" customHeight="1">
      <c r="A21" s="50">
        <v>302</v>
      </c>
      <c r="B21" s="51"/>
      <c r="C21" s="52" t="s">
        <v>145</v>
      </c>
      <c r="D21" s="53">
        <f t="shared" si="0"/>
        <v>59.2</v>
      </c>
      <c r="E21" s="53">
        <f t="shared" si="1"/>
        <v>59.2</v>
      </c>
      <c r="F21" s="53">
        <v>59.2</v>
      </c>
      <c r="G21" s="53"/>
      <c r="H21" s="53"/>
      <c r="I21" s="53"/>
      <c r="J21" s="53"/>
      <c r="K21" s="53"/>
      <c r="L21" s="53"/>
      <c r="M21" s="53"/>
      <c r="N21" s="53"/>
      <c r="O21" s="5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</row>
    <row r="22" spans="1:175" ht="14.25" customHeight="1">
      <c r="A22" s="50">
        <v>302</v>
      </c>
      <c r="B22" s="51" t="s">
        <v>146</v>
      </c>
      <c r="C22" s="52" t="s">
        <v>147</v>
      </c>
      <c r="D22" s="53">
        <f t="shared" si="0"/>
        <v>20</v>
      </c>
      <c r="E22" s="53">
        <f t="shared" si="1"/>
        <v>20</v>
      </c>
      <c r="F22" s="53">
        <v>20</v>
      </c>
      <c r="G22" s="53"/>
      <c r="H22" s="53"/>
      <c r="I22" s="53"/>
      <c r="J22" s="53"/>
      <c r="K22" s="53"/>
      <c r="L22" s="53"/>
      <c r="M22" s="53"/>
      <c r="N22" s="53"/>
      <c r="O22" s="5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</row>
    <row r="23" spans="1:175" ht="14.25" customHeight="1">
      <c r="A23" s="50">
        <v>302</v>
      </c>
      <c r="B23" s="51" t="s">
        <v>148</v>
      </c>
      <c r="C23" s="52" t="s">
        <v>149</v>
      </c>
      <c r="D23" s="53">
        <f t="shared" si="0"/>
        <v>20</v>
      </c>
      <c r="E23" s="53">
        <f t="shared" si="1"/>
        <v>20</v>
      </c>
      <c r="F23" s="53">
        <v>20</v>
      </c>
      <c r="G23" s="53"/>
      <c r="H23" s="53"/>
      <c r="I23" s="53"/>
      <c r="J23" s="53"/>
      <c r="K23" s="53"/>
      <c r="L23" s="53"/>
      <c r="M23" s="53"/>
      <c r="N23" s="53"/>
      <c r="O23" s="5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</row>
    <row r="24" spans="1:175" ht="14.25" customHeight="1">
      <c r="A24" s="50">
        <v>302</v>
      </c>
      <c r="B24" s="51" t="s">
        <v>78</v>
      </c>
      <c r="C24" s="52" t="s">
        <v>150</v>
      </c>
      <c r="D24" s="53">
        <f t="shared" si="0"/>
        <v>19.200000000000003</v>
      </c>
      <c r="E24" s="53">
        <f t="shared" si="1"/>
        <v>19.200000000000003</v>
      </c>
      <c r="F24" s="53">
        <f>F21-F22-F23</f>
        <v>19.200000000000003</v>
      </c>
      <c r="G24" s="53"/>
      <c r="H24" s="53"/>
      <c r="I24" s="53"/>
      <c r="J24" s="53"/>
      <c r="K24" s="53"/>
      <c r="L24" s="53"/>
      <c r="M24" s="53"/>
      <c r="N24" s="53"/>
      <c r="O24" s="5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</row>
    <row r="25" spans="1:175" ht="14.25" customHeight="1">
      <c r="A25" s="50">
        <v>303</v>
      </c>
      <c r="B25" s="51"/>
      <c r="C25" s="52" t="s">
        <v>87</v>
      </c>
      <c r="D25" s="53">
        <f t="shared" si="0"/>
        <v>804</v>
      </c>
      <c r="E25" s="53">
        <f t="shared" si="1"/>
        <v>804</v>
      </c>
      <c r="F25" s="53">
        <v>804</v>
      </c>
      <c r="G25" s="53"/>
      <c r="H25" s="53"/>
      <c r="I25" s="53"/>
      <c r="J25" s="53"/>
      <c r="K25" s="53"/>
      <c r="L25" s="53"/>
      <c r="M25" s="53"/>
      <c r="N25" s="53"/>
      <c r="O25" s="5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</row>
    <row r="26" spans="1:175" ht="14.25" customHeight="1">
      <c r="A26" s="50">
        <v>303</v>
      </c>
      <c r="B26" s="51" t="s">
        <v>71</v>
      </c>
      <c r="C26" s="52" t="s">
        <v>151</v>
      </c>
      <c r="D26" s="53">
        <f t="shared" si="0"/>
        <v>33</v>
      </c>
      <c r="E26" s="53">
        <f t="shared" si="1"/>
        <v>33</v>
      </c>
      <c r="F26" s="53">
        <v>33</v>
      </c>
      <c r="G26" s="53"/>
      <c r="H26" s="53"/>
      <c r="I26" s="53"/>
      <c r="J26" s="53"/>
      <c r="K26" s="53"/>
      <c r="L26" s="53"/>
      <c r="M26" s="53"/>
      <c r="N26" s="53"/>
      <c r="O26" s="5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</row>
    <row r="27" spans="1:175" ht="14.25" customHeight="1">
      <c r="A27" s="50">
        <v>303</v>
      </c>
      <c r="B27" s="51" t="s">
        <v>75</v>
      </c>
      <c r="C27" s="52" t="s">
        <v>152</v>
      </c>
      <c r="D27" s="53">
        <f t="shared" si="0"/>
        <v>310</v>
      </c>
      <c r="E27" s="53">
        <f t="shared" si="1"/>
        <v>310</v>
      </c>
      <c r="F27" s="53">
        <v>310</v>
      </c>
      <c r="G27" s="53"/>
      <c r="H27" s="53"/>
      <c r="I27" s="53"/>
      <c r="J27" s="53"/>
      <c r="K27" s="53"/>
      <c r="L27" s="53"/>
      <c r="M27" s="53"/>
      <c r="N27" s="53"/>
      <c r="O27" s="5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</row>
    <row r="28" spans="1:175" ht="14.25" customHeight="1">
      <c r="A28" s="50">
        <v>303</v>
      </c>
      <c r="B28" s="51" t="s">
        <v>70</v>
      </c>
      <c r="C28" s="52" t="s">
        <v>153</v>
      </c>
      <c r="D28" s="53">
        <f t="shared" si="0"/>
        <v>0.56</v>
      </c>
      <c r="E28" s="53">
        <f t="shared" si="1"/>
        <v>0.56</v>
      </c>
      <c r="F28" s="53">
        <v>0.56</v>
      </c>
      <c r="G28" s="53"/>
      <c r="H28" s="53"/>
      <c r="I28" s="53"/>
      <c r="J28" s="53"/>
      <c r="K28" s="53"/>
      <c r="L28" s="53"/>
      <c r="M28" s="53"/>
      <c r="N28" s="53"/>
      <c r="O28" s="5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</row>
    <row r="29" spans="1:175" ht="14.25" customHeight="1">
      <c r="A29" s="50">
        <v>303</v>
      </c>
      <c r="B29" s="51" t="s">
        <v>74</v>
      </c>
      <c r="C29" s="52" t="s">
        <v>80</v>
      </c>
      <c r="D29" s="53">
        <f t="shared" si="0"/>
        <v>87.22</v>
      </c>
      <c r="E29" s="53">
        <f t="shared" si="1"/>
        <v>87.22</v>
      </c>
      <c r="F29" s="53">
        <v>87.22</v>
      </c>
      <c r="G29" s="53"/>
      <c r="H29" s="53"/>
      <c r="I29" s="53"/>
      <c r="J29" s="53"/>
      <c r="K29" s="53"/>
      <c r="L29" s="53"/>
      <c r="M29" s="53"/>
      <c r="N29" s="53"/>
      <c r="O29" s="5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</row>
    <row r="30" spans="1:175" ht="14.25" customHeight="1">
      <c r="A30" s="50">
        <v>303</v>
      </c>
      <c r="B30" s="51" t="s">
        <v>154</v>
      </c>
      <c r="C30" s="52" t="s">
        <v>155</v>
      </c>
      <c r="D30" s="53">
        <f t="shared" si="0"/>
        <v>23.37</v>
      </c>
      <c r="E30" s="53">
        <f t="shared" si="1"/>
        <v>23.37</v>
      </c>
      <c r="F30" s="53">
        <v>23.37</v>
      </c>
      <c r="G30" s="53"/>
      <c r="H30" s="53"/>
      <c r="I30" s="53"/>
      <c r="J30" s="53"/>
      <c r="K30" s="53"/>
      <c r="L30" s="53"/>
      <c r="M30" s="53"/>
      <c r="N30" s="53"/>
      <c r="O30" s="5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</row>
    <row r="31" spans="1:175" ht="14.25" customHeight="1">
      <c r="A31" s="50">
        <v>303</v>
      </c>
      <c r="B31" s="51" t="s">
        <v>146</v>
      </c>
      <c r="C31" s="52" t="s">
        <v>156</v>
      </c>
      <c r="D31" s="53">
        <f t="shared" si="0"/>
        <v>7.68</v>
      </c>
      <c r="E31" s="53">
        <f t="shared" si="1"/>
        <v>7.68</v>
      </c>
      <c r="F31" s="53">
        <v>7.68</v>
      </c>
      <c r="G31" s="53"/>
      <c r="H31" s="53"/>
      <c r="I31" s="53"/>
      <c r="J31" s="53"/>
      <c r="K31" s="53"/>
      <c r="L31" s="53"/>
      <c r="M31" s="53"/>
      <c r="N31" s="53"/>
      <c r="O31" s="5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</row>
    <row r="32" spans="1:175" ht="14.25" customHeight="1">
      <c r="A32" s="50">
        <v>303</v>
      </c>
      <c r="B32" s="51" t="s">
        <v>157</v>
      </c>
      <c r="C32" s="52" t="s">
        <v>158</v>
      </c>
      <c r="D32" s="53">
        <f t="shared" si="0"/>
        <v>7.98</v>
      </c>
      <c r="E32" s="53">
        <f t="shared" si="1"/>
        <v>7.98</v>
      </c>
      <c r="F32" s="53">
        <v>7.98</v>
      </c>
      <c r="G32" s="53"/>
      <c r="H32" s="53"/>
      <c r="I32" s="53"/>
      <c r="J32" s="53"/>
      <c r="K32" s="53"/>
      <c r="L32" s="53"/>
      <c r="M32" s="53"/>
      <c r="N32" s="53"/>
      <c r="O32" s="5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</row>
    <row r="33" spans="1:175" ht="14.25" customHeight="1">
      <c r="A33" s="50">
        <v>303</v>
      </c>
      <c r="B33" s="51" t="s">
        <v>159</v>
      </c>
      <c r="C33" s="52" t="s">
        <v>160</v>
      </c>
      <c r="D33" s="53">
        <f t="shared" si="0"/>
        <v>102.24</v>
      </c>
      <c r="E33" s="53">
        <f t="shared" si="1"/>
        <v>102.24</v>
      </c>
      <c r="F33" s="53">
        <v>102.24</v>
      </c>
      <c r="G33" s="53"/>
      <c r="H33" s="53"/>
      <c r="I33" s="53"/>
      <c r="J33" s="53"/>
      <c r="K33" s="53"/>
      <c r="L33" s="53"/>
      <c r="M33" s="53"/>
      <c r="N33" s="53"/>
      <c r="O33" s="5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</row>
    <row r="34" spans="1:175" ht="14.25" customHeight="1">
      <c r="A34" s="50">
        <v>303</v>
      </c>
      <c r="B34" s="51" t="s">
        <v>78</v>
      </c>
      <c r="C34" s="52" t="s">
        <v>161</v>
      </c>
      <c r="D34" s="53">
        <f t="shared" si="0"/>
        <v>231.95</v>
      </c>
      <c r="E34" s="53">
        <f t="shared" si="1"/>
        <v>231.95</v>
      </c>
      <c r="F34" s="53">
        <f>F25-F26-F27-F28-F29-F30-F31-F32-F33</f>
        <v>231.95</v>
      </c>
      <c r="G34" s="53"/>
      <c r="H34" s="53"/>
      <c r="I34" s="53"/>
      <c r="J34" s="53"/>
      <c r="K34" s="53"/>
      <c r="L34" s="53"/>
      <c r="M34" s="53"/>
      <c r="N34" s="53"/>
      <c r="O34" s="5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</row>
    <row r="35" spans="1:175" ht="30.75" customHeight="1">
      <c r="A35" s="43"/>
      <c r="B35" s="43"/>
      <c r="C35" s="43"/>
      <c r="D35" s="43"/>
      <c r="E35" s="43"/>
      <c r="F35" s="18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</row>
    <row r="36" spans="1:175" ht="26.25" customHeight="1">
      <c r="A36" s="43"/>
      <c r="B36" s="43"/>
      <c r="C36" s="43"/>
      <c r="D36" s="43"/>
      <c r="E36" s="43"/>
      <c r="F36" s="18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</row>
    <row r="37" spans="1:175" ht="26.25" customHeight="1">
      <c r="A37" s="43"/>
      <c r="B37" s="43"/>
      <c r="C37" s="43"/>
      <c r="D37" s="43"/>
      <c r="E37" s="43"/>
      <c r="F37" s="18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</row>
    <row r="38" spans="1:175" ht="26.25" customHeight="1">
      <c r="A38" s="43"/>
      <c r="B38" s="43"/>
      <c r="C38" s="43"/>
      <c r="D38" s="43"/>
      <c r="E38" s="43"/>
      <c r="F38" s="18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</row>
    <row r="39" spans="1:175" ht="26.25" customHeight="1">
      <c r="A39" s="43"/>
      <c r="B39" s="43"/>
      <c r="C39" s="43"/>
      <c r="D39" s="43"/>
      <c r="E39" s="43"/>
      <c r="F39" s="18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</row>
    <row r="40" spans="1:175" ht="26.25" customHeight="1">
      <c r="A40" s="43"/>
      <c r="B40" s="43"/>
      <c r="C40" s="43"/>
      <c r="D40" s="43"/>
      <c r="E40" s="43"/>
      <c r="F40" s="18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</row>
    <row r="41" spans="1:175" ht="26.25" customHeight="1">
      <c r="A41" s="43"/>
      <c r="B41" s="43"/>
      <c r="C41" s="43"/>
      <c r="D41" s="43"/>
      <c r="E41" s="43"/>
      <c r="F41" s="18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</row>
    <row r="42" spans="1:175" ht="26.25" customHeight="1">
      <c r="A42" s="43"/>
      <c r="B42" s="43"/>
      <c r="C42" s="43"/>
      <c r="D42" s="43"/>
      <c r="E42" s="43"/>
      <c r="F42" s="18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</row>
    <row r="43" spans="1:175" ht="26.25" customHeight="1">
      <c r="A43" s="43"/>
      <c r="B43" s="43"/>
      <c r="C43" s="43"/>
      <c r="D43" s="43"/>
      <c r="E43" s="43"/>
      <c r="F43" s="18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</row>
    <row r="44" spans="1:175" ht="26.25" customHeight="1">
      <c r="A44" s="43"/>
      <c r="B44" s="43"/>
      <c r="C44" s="43"/>
      <c r="D44" s="43"/>
      <c r="E44" s="43"/>
      <c r="F44" s="18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</row>
    <row r="45" spans="1:175" ht="26.25" customHeight="1">
      <c r="A45" s="43"/>
      <c r="B45" s="43"/>
      <c r="C45" s="43"/>
      <c r="D45" s="43"/>
      <c r="E45" s="43"/>
      <c r="F45" s="18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</row>
  </sheetData>
  <sheetProtection formatCells="0" formatColumns="0" formatRows="0"/>
  <mergeCells count="9">
    <mergeCell ref="M4:M5"/>
    <mergeCell ref="N4:N5"/>
    <mergeCell ref="O4:O5"/>
    <mergeCell ref="A1:B1"/>
    <mergeCell ref="A4:B4"/>
    <mergeCell ref="E4:F4"/>
    <mergeCell ref="G4:I4"/>
    <mergeCell ref="C4:C5"/>
    <mergeCell ref="D4:D5"/>
  </mergeCells>
  <printOptions horizontalCentered="1"/>
  <pageMargins left="0.31496062992125984" right="0.31496062992125984" top="0" bottom="0.984251968503937" header="0" footer="0.7874015748031497"/>
  <pageSetup fitToHeight="99" fitToWidth="1" horizontalDpi="600" verticalDpi="600" orientation="landscape" paperSize="9" scale="97" r:id="rId1"/>
  <headerFooter alignWithMargins="0">
    <oddFooter>&amp;L备注：部分项目总数与分项加和数略有差异，主要是四舍五入因素所致</oddFooter>
  </headerFooter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showZeros="0" zoomScalePageLayoutView="0" workbookViewId="0" topLeftCell="A1">
      <selection activeCell="A13" sqref="A13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3" t="s">
        <v>162</v>
      </c>
    </row>
    <row r="2" spans="1:3" s="27" customFormat="1" ht="51" customHeight="1">
      <c r="A2" s="262" t="s">
        <v>163</v>
      </c>
      <c r="B2" s="262"/>
      <c r="C2" s="30"/>
    </row>
    <row r="3" spans="1:2" ht="18.75" customHeight="1">
      <c r="A3" s="31" t="s">
        <v>177</v>
      </c>
      <c r="B3" s="32" t="s">
        <v>2</v>
      </c>
    </row>
    <row r="4" spans="1:3" s="28" customFormat="1" ht="30" customHeight="1">
      <c r="A4" s="33" t="s">
        <v>164</v>
      </c>
      <c r="B4" s="34" t="s">
        <v>165</v>
      </c>
      <c r="C4"/>
    </row>
    <row r="5" spans="1:3" s="29" customFormat="1" ht="30" customHeight="1">
      <c r="A5" s="35" t="s">
        <v>166</v>
      </c>
      <c r="B5" s="36"/>
      <c r="C5" s="26"/>
    </row>
    <row r="6" spans="1:3" s="29" customFormat="1" ht="30" customHeight="1">
      <c r="A6" s="37" t="s">
        <v>167</v>
      </c>
      <c r="B6" s="36"/>
      <c r="C6" s="26"/>
    </row>
    <row r="7" spans="1:3" s="29" customFormat="1" ht="30" customHeight="1">
      <c r="A7" s="37" t="s">
        <v>168</v>
      </c>
      <c r="B7" s="36">
        <v>200000</v>
      </c>
      <c r="C7" s="26"/>
    </row>
    <row r="8" spans="1:3" s="29" customFormat="1" ht="30" customHeight="1">
      <c r="A8" s="37" t="s">
        <v>169</v>
      </c>
      <c r="B8" s="36">
        <v>200000</v>
      </c>
      <c r="C8" s="26"/>
    </row>
    <row r="9" spans="1:3" s="29" customFormat="1" ht="30" customHeight="1">
      <c r="A9" s="37" t="s">
        <v>170</v>
      </c>
      <c r="B9" s="36">
        <v>200000</v>
      </c>
      <c r="C9" s="26"/>
    </row>
    <row r="10" spans="1:3" s="29" customFormat="1" ht="30" customHeight="1">
      <c r="A10" s="37" t="s">
        <v>171</v>
      </c>
      <c r="B10" s="36"/>
      <c r="C10" s="26"/>
    </row>
    <row r="11" spans="1:3" s="28" customFormat="1" ht="69" customHeight="1">
      <c r="A11" s="263" t="s">
        <v>172</v>
      </c>
      <c r="B11" s="263"/>
      <c r="C11"/>
    </row>
    <row r="12" spans="1:3" s="28" customFormat="1" ht="14.25">
      <c r="A12" s="38" t="s">
        <v>173</v>
      </c>
      <c r="B12" s="39"/>
      <c r="C12"/>
    </row>
    <row r="13" spans="1:3" s="28" customFormat="1" ht="14.25">
      <c r="A13"/>
      <c r="B13"/>
      <c r="C13"/>
    </row>
    <row r="14" spans="1:3" s="28" customFormat="1" ht="14.25">
      <c r="A14"/>
      <c r="B14"/>
      <c r="C14"/>
    </row>
    <row r="15" spans="1:3" s="28" customFormat="1" ht="14.25">
      <c r="A15"/>
      <c r="B15"/>
      <c r="C15"/>
    </row>
    <row r="16" spans="1:3" s="28" customFormat="1" ht="14.25">
      <c r="A16"/>
      <c r="B16"/>
      <c r="C16"/>
    </row>
    <row r="17" s="28" customFormat="1" ht="14.25"/>
    <row r="18" s="28" customFormat="1" ht="14.25"/>
    <row r="19" s="28" customFormat="1" ht="14.25"/>
    <row r="20" s="28" customFormat="1" ht="14.25"/>
    <row r="21" s="28" customFormat="1" ht="14.25"/>
    <row r="22" s="28" customFormat="1" ht="14.25"/>
    <row r="23" s="28" customFormat="1" ht="14.25"/>
    <row r="24" s="28" customFormat="1" ht="14.25"/>
    <row r="25" s="28" customFormat="1" ht="14.25"/>
    <row r="26" s="28" customFormat="1" ht="14.25"/>
    <row r="27" s="28" customFormat="1" ht="14.25"/>
    <row r="28" s="28" customFormat="1" ht="14.25"/>
    <row r="29" s="28" customFormat="1" ht="14.25"/>
    <row r="30" s="28" customFormat="1" ht="14.25"/>
    <row r="31" s="28" customFormat="1" ht="14.25"/>
    <row r="32" spans="1:3" s="28" customFormat="1" ht="14.25">
      <c r="A32"/>
      <c r="B32"/>
      <c r="C32"/>
    </row>
    <row r="33" spans="1:3" s="28" customFormat="1" ht="14.25">
      <c r="A33"/>
      <c r="B33"/>
      <c r="C33"/>
    </row>
    <row r="34" spans="1:3" s="28" customFormat="1" ht="14.25">
      <c r="A34"/>
      <c r="B34"/>
      <c r="C34"/>
    </row>
    <row r="35" spans="1:3" s="28" customFormat="1" ht="14.25">
      <c r="A35"/>
      <c r="B35"/>
      <c r="C35"/>
    </row>
  </sheetData>
  <sheetProtection formatCells="0" formatColumns="0" formatRows="0"/>
  <mergeCells count="2">
    <mergeCell ref="A2:B2"/>
    <mergeCell ref="A11:B11"/>
  </mergeCells>
  <printOptions/>
  <pageMargins left="1.141732283464567" right="0.35433070866141736" top="0.984251968503937" bottom="0.984251968503937" header="0.5118110236220472" footer="0.5118110236220472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1"/>
  <sheetViews>
    <sheetView showGridLines="0" showZeros="0" zoomScalePageLayoutView="0" workbookViewId="0" topLeftCell="A1">
      <selection activeCell="E21" sqref="E21"/>
    </sheetView>
  </sheetViews>
  <sheetFormatPr defaultColWidth="9.00390625" defaultRowHeight="14.25"/>
  <cols>
    <col min="1" max="3" width="4.125" style="3" customWidth="1"/>
    <col min="4" max="4" width="9.25390625" style="3" customWidth="1"/>
    <col min="5" max="5" width="28.50390625" style="3" customWidth="1"/>
    <col min="6" max="6" width="10.25390625" style="3" customWidth="1"/>
    <col min="7" max="7" width="8.875" style="3" customWidth="1"/>
    <col min="8" max="8" width="9.00390625" style="3" customWidth="1"/>
    <col min="9" max="9" width="9.25390625" style="3" customWidth="1"/>
    <col min="10" max="13" width="10.875" style="3" customWidth="1"/>
    <col min="14" max="245" width="7.25390625" style="3" customWidth="1"/>
    <col min="246" max="16384" width="9.00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174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31" t="s">
        <v>176</v>
      </c>
      <c r="B3"/>
      <c r="C3"/>
      <c r="D3"/>
      <c r="E3"/>
      <c r="F3" s="8"/>
      <c r="G3" s="10"/>
      <c r="H3" s="10"/>
      <c r="I3" s="10"/>
      <c r="J3" s="10"/>
      <c r="K3" s="10"/>
      <c r="L3" s="10"/>
      <c r="M3" s="23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1" t="s">
        <v>46</v>
      </c>
      <c r="B4" s="11"/>
      <c r="C4" s="11"/>
      <c r="D4" s="254" t="s">
        <v>47</v>
      </c>
      <c r="E4" s="254" t="s">
        <v>48</v>
      </c>
      <c r="F4" s="254" t="s">
        <v>6</v>
      </c>
      <c r="G4" s="13" t="s">
        <v>83</v>
      </c>
      <c r="H4" s="13"/>
      <c r="I4" s="13"/>
      <c r="J4" s="24"/>
      <c r="K4" s="25" t="s">
        <v>84</v>
      </c>
      <c r="L4" s="13"/>
      <c r="M4" s="2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4.5" customHeight="1">
      <c r="A5" s="14" t="s">
        <v>55</v>
      </c>
      <c r="B5" s="15" t="s">
        <v>56</v>
      </c>
      <c r="C5" s="15" t="s">
        <v>57</v>
      </c>
      <c r="D5" s="254"/>
      <c r="E5" s="254"/>
      <c r="F5" s="254"/>
      <c r="G5" s="16" t="s">
        <v>11</v>
      </c>
      <c r="H5" s="12" t="s">
        <v>85</v>
      </c>
      <c r="I5" s="12" t="s">
        <v>86</v>
      </c>
      <c r="J5" s="12" t="s">
        <v>87</v>
      </c>
      <c r="K5" s="12" t="s">
        <v>11</v>
      </c>
      <c r="L5" s="12" t="s">
        <v>20</v>
      </c>
      <c r="M5" s="12" t="s">
        <v>21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67</v>
      </c>
      <c r="B6" s="15" t="s">
        <v>67</v>
      </c>
      <c r="C6" s="15" t="s">
        <v>67</v>
      </c>
      <c r="D6" s="17" t="s">
        <v>67</v>
      </c>
      <c r="E6" s="12" t="s">
        <v>67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0.25" customHeight="1">
      <c r="A7" s="18"/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s="2" customFormat="1" ht="27" customHeight="1">
      <c r="A8" t="s">
        <v>184</v>
      </c>
      <c r="B8"/>
      <c r="C8"/>
      <c r="D8"/>
      <c r="E8"/>
      <c r="F8"/>
      <c r="G8"/>
      <c r="H8"/>
      <c r="I8"/>
      <c r="J8"/>
      <c r="K8"/>
      <c r="L8"/>
      <c r="M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086614173228347" right="0.7086614173228347" top="0.984251968503937" bottom="0.984251968503937" header="0" footer="0.7874015748031497"/>
  <pageSetup fitToHeight="99" fitToWidth="1" horizontalDpi="600" verticalDpi="600" orientation="landscape" paperSize="9" scale="93" r:id="rId1"/>
  <headerFooter alignWithMargins="0">
    <oddFooter>&amp;L备注：部分项目总数与分项加和数略有差异，主要是四舍五入因素所致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Sky123.Org</cp:lastModifiedBy>
  <cp:lastPrinted>2017-03-16T07:36:34Z</cp:lastPrinted>
  <dcterms:created xsi:type="dcterms:W3CDTF">2016-12-14T09:11:00Z</dcterms:created>
  <dcterms:modified xsi:type="dcterms:W3CDTF">2017-03-16T07:57:28Z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5114066</vt:i4>
  </property>
  <property fmtid="{D5CDD505-2E9C-101B-9397-08002B2CF9AE}" pid="3" name="KSOProductBuildVer">
    <vt:lpwstr>2052-10.1.0.6156</vt:lpwstr>
  </property>
</Properties>
</file>